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okument\HCP\EHCI 2018\Indicators\3.8 Mental health\"/>
    </mc:Choice>
  </mc:AlternateContent>
  <bookViews>
    <workbookView xWindow="0" yWindow="0" windowWidth="19200" windowHeight="8445"/>
  </bookViews>
  <sheets>
    <sheet name="SDR CVD all ages WHO HfA A" sheetId="1" r:id="rId1"/>
    <sheet name="Graph" sheetId="2" r:id="rId2"/>
  </sheets>
  <calcPr calcId="152511"/>
</workbook>
</file>

<file path=xl/calcChain.xml><?xml version="1.0" encoding="utf-8"?>
<calcChain xmlns="http://schemas.openxmlformats.org/spreadsheetml/2006/main">
  <c r="S78" i="1" l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C78" i="1"/>
  <c r="U78" i="1" s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U76" i="1" s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U75" i="1" s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U74" i="1" s="1"/>
  <c r="R73" i="1"/>
  <c r="Q73" i="1"/>
  <c r="P73" i="1"/>
  <c r="N73" i="1"/>
  <c r="M73" i="1"/>
  <c r="L73" i="1"/>
  <c r="I73" i="1"/>
  <c r="H73" i="1"/>
  <c r="G73" i="1"/>
  <c r="F73" i="1"/>
  <c r="E73" i="1"/>
  <c r="D73" i="1"/>
  <c r="C73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U72" i="1" s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U71" i="1" s="1"/>
  <c r="R70" i="1"/>
  <c r="Q70" i="1"/>
  <c r="P70" i="1"/>
  <c r="O70" i="1"/>
  <c r="N70" i="1"/>
  <c r="M70" i="1"/>
  <c r="L70" i="1"/>
  <c r="K70" i="1"/>
  <c r="H70" i="1"/>
  <c r="G70" i="1"/>
  <c r="F70" i="1"/>
  <c r="E70" i="1"/>
  <c r="D70" i="1"/>
  <c r="C70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U69" i="1" s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U68" i="1" s="1"/>
  <c r="C68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U67" i="1" s="1"/>
  <c r="M66" i="1"/>
  <c r="L66" i="1"/>
  <c r="K66" i="1"/>
  <c r="I66" i="1"/>
  <c r="U66" i="1" s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U65" i="1" s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U64" i="1" s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U63" i="1" s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U62" i="1" s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U61" i="1" s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U59" i="1" s="1"/>
  <c r="D59" i="1"/>
  <c r="C59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U58" i="1" s="1"/>
  <c r="S57" i="1"/>
  <c r="R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U56" i="1" s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U52" i="1" s="1"/>
  <c r="C52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U51" i="1" s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U50" i="1" s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U49" i="1" s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U48" i="1" s="1"/>
  <c r="E48" i="1"/>
  <c r="D48" i="1"/>
  <c r="C48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U47" i="1" s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U45" i="1" s="1"/>
  <c r="L44" i="1"/>
  <c r="K44" i="1"/>
  <c r="H44" i="1"/>
  <c r="G44" i="1"/>
  <c r="F44" i="1"/>
  <c r="E44" i="1"/>
  <c r="D44" i="1"/>
  <c r="U54" i="1" l="1"/>
  <c r="C44" i="1"/>
  <c r="U44" i="1" s="1"/>
  <c r="U46" i="1" l="1"/>
  <c r="U55" i="1"/>
  <c r="U57" i="1"/>
  <c r="U73" i="1" l="1"/>
  <c r="U53" i="1"/>
  <c r="U70" i="1"/>
  <c r="U77" i="1"/>
  <c r="U60" i="1"/>
</calcChain>
</file>

<file path=xl/sharedStrings.xml><?xml version="1.0" encoding="utf-8"?>
<sst xmlns="http://schemas.openxmlformats.org/spreadsheetml/2006/main" count="174" uniqueCount="47">
  <si>
    <t xml:space="preserve">   </t>
  </si>
  <si>
    <t xml:space="preserve">                      </t>
  </si>
  <si>
    <t xml:space="preserve">Albania               </t>
  </si>
  <si>
    <t xml:space="preserve">Austria               </t>
  </si>
  <si>
    <t xml:space="preserve">Belgium               </t>
  </si>
  <si>
    <t xml:space="preserve">Bulgaria              </t>
  </si>
  <si>
    <t xml:space="preserve">Croatia               </t>
  </si>
  <si>
    <t xml:space="preserve">Cyprus                </t>
  </si>
  <si>
    <t xml:space="preserve">Czech Republic        </t>
  </si>
  <si>
    <t xml:space="preserve">Denmark               </t>
  </si>
  <si>
    <t xml:space="preserve">Estonia               </t>
  </si>
  <si>
    <t xml:space="preserve">Finland               </t>
  </si>
  <si>
    <t xml:space="preserve">France                </t>
  </si>
  <si>
    <t xml:space="preserve">Germany               </t>
  </si>
  <si>
    <t xml:space="preserve">Greece                </t>
  </si>
  <si>
    <t xml:space="preserve">Hungary               </t>
  </si>
  <si>
    <t xml:space="preserve">Iceland               </t>
  </si>
  <si>
    <t xml:space="preserve">Ireland               </t>
  </si>
  <si>
    <t xml:space="preserve">Italy                 </t>
  </si>
  <si>
    <t xml:space="preserve">Latvia                </t>
  </si>
  <si>
    <t xml:space="preserve">Lithuania             </t>
  </si>
  <si>
    <t xml:space="preserve">Luxembourg            </t>
  </si>
  <si>
    <t xml:space="preserve">Malta                 </t>
  </si>
  <si>
    <t xml:space="preserve">Montenegro            </t>
  </si>
  <si>
    <t xml:space="preserve">Netherlands           </t>
  </si>
  <si>
    <t xml:space="preserve">Norway                </t>
  </si>
  <si>
    <t xml:space="preserve">Poland                </t>
  </si>
  <si>
    <t xml:space="preserve">Portugal              </t>
  </si>
  <si>
    <t xml:space="preserve">Romania               </t>
  </si>
  <si>
    <t xml:space="preserve">Serbia                </t>
  </si>
  <si>
    <t xml:space="preserve">Slovakia              </t>
  </si>
  <si>
    <t xml:space="preserve">Slovenia              </t>
  </si>
  <si>
    <t xml:space="preserve">Spain                 </t>
  </si>
  <si>
    <t xml:space="preserve">Sweden                </t>
  </si>
  <si>
    <t xml:space="preserve">Switzerland           </t>
  </si>
  <si>
    <t xml:space="preserve">United Kingdom        </t>
  </si>
  <si>
    <t xml:space="preserve">FYR Macedonia        </t>
  </si>
  <si>
    <t>Natural log values</t>
  </si>
  <si>
    <t>Trendline inclination</t>
  </si>
  <si>
    <t>Trendline inclination (Ln values)</t>
  </si>
  <si>
    <t>C</t>
  </si>
  <si>
    <t>F</t>
  </si>
  <si>
    <t>D</t>
  </si>
  <si>
    <t>FYR Macedonia</t>
  </si>
  <si>
    <t>Suicide, all ages, per 100 000</t>
  </si>
  <si>
    <t>Source: WHO European Health Information Gateway, 2018-11-18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</si>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</sst>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000"/>
    <numFmt numFmtId="166" formatCode="0.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Wingdings"/>
      <charset val="2"/>
    </font>
    <font>
      <b/>
      <sz val="12"/>
      <color theme="1"/>
      <name val="Wingdings"/>
      <charset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99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0" fontId="16" fillId="0" borderId="0" xfId="0" applyFont="1"/>
    <xf numFmtId="0" fontId="0" fillId="0" borderId="10" xfId="0" applyBorder="1"/>
    <xf numFmtId="0" fontId="16" fillId="0" borderId="10" xfId="0" applyFont="1" applyBorder="1"/>
    <xf numFmtId="164" fontId="0" fillId="0" borderId="0" xfId="0" applyNumberFormat="1"/>
    <xf numFmtId="165" fontId="0" fillId="0" borderId="0" xfId="0" applyNumberFormat="1"/>
    <xf numFmtId="0" fontId="19" fillId="33" borderId="11" xfId="0" applyFont="1" applyFill="1" applyBorder="1" applyAlignment="1">
      <alignment horizontal="center" vertical="center"/>
    </xf>
    <xf numFmtId="0" fontId="20" fillId="34" borderId="11" xfId="0" applyFont="1" applyFill="1" applyBorder="1" applyAlignment="1">
      <alignment horizontal="center" vertical="center"/>
    </xf>
    <xf numFmtId="0" fontId="19" fillId="35" borderId="11" xfId="0" applyFont="1" applyFill="1" applyBorder="1" applyAlignment="1">
      <alignment horizontal="center" vertical="center"/>
    </xf>
    <xf numFmtId="0" fontId="0" fillId="0" borderId="0" xfId="0"/>
    <xf numFmtId="166" fontId="0" fillId="0" borderId="0" xfId="0" applyNumberFormat="1"/>
    <xf numFmtId="166" fontId="0" fillId="0" borderId="0" xfId="0" applyNumberFormat="1" applyFont="1"/>
    <xf numFmtId="0" fontId="0" fillId="0" borderId="0" xfId="0" applyFont="1" applyAlignment="1">
      <alignment vertical="top" wrapText="1"/>
    </xf>
    <xf numFmtId="0" fontId="18" fillId="0" borderId="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8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GB" sz="1800"/>
              <a:t>Inclination</a:t>
            </a:r>
            <a:r>
              <a:rPr lang="en-GB" sz="1800" baseline="0"/>
              <a:t> of trend lines for suicide/100 000, 1999 - 2016</a:t>
            </a:r>
          </a:p>
          <a:p>
            <a:pPr algn="l">
              <a:defRPr sz="1800"/>
            </a:pPr>
            <a:r>
              <a:rPr lang="en-GB" sz="1800" baseline="0"/>
              <a:t>or available years therein</a:t>
            </a:r>
          </a:p>
          <a:p>
            <a:pPr algn="l">
              <a:defRPr sz="1800"/>
            </a:pPr>
            <a:r>
              <a:rPr lang="en-GB" sz="1400" baseline="0"/>
              <a:t>*) logarithmic values. Source: WHO Eur Health Info Gateway, 2018-11-18</a:t>
            </a:r>
            <a:endParaRPr lang="en-GB" sz="1800"/>
          </a:p>
        </c:rich>
      </c:tx>
      <c:layout>
        <c:manualLayout>
          <c:xMode val="edge"/>
          <c:yMode val="edge"/>
          <c:x val="0.11034313725490195"/>
          <c:y val="8.79541108986615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8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6.353452601513046E-2"/>
          <c:y val="7.2514415621565464E-2"/>
          <c:w val="0.92298508182800676"/>
          <c:h val="0.9064530795983197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Pt>
            <c:idx val="13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</c:dPt>
          <c:dPt>
            <c:idx val="14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</c:dPt>
          <c:dPt>
            <c:idx val="15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16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17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18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19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0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3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4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5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6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7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28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29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3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3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3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3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3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3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cat>
            <c:strRef>
              <c:f>'SDR CVD all ages WHO HfA A'!$B$5:$B$39</c:f>
              <c:strCache>
                <c:ptCount val="35"/>
                <c:pt idx="0">
                  <c:v>Estonia               </c:v>
                </c:pt>
                <c:pt idx="1">
                  <c:v>Bulgaria              </c:v>
                </c:pt>
                <c:pt idx="2">
                  <c:v>Latvia                </c:v>
                </c:pt>
                <c:pt idx="3">
                  <c:v>Slovenia              </c:v>
                </c:pt>
                <c:pt idx="4">
                  <c:v>Luxembourg            </c:v>
                </c:pt>
                <c:pt idx="5">
                  <c:v>Hungary               </c:v>
                </c:pt>
                <c:pt idx="6">
                  <c:v>Switzerland           </c:v>
                </c:pt>
                <c:pt idx="7">
                  <c:v>Lithuania             </c:v>
                </c:pt>
                <c:pt idx="8">
                  <c:v>Finland               </c:v>
                </c:pt>
                <c:pt idx="9">
                  <c:v>Austria               </c:v>
                </c:pt>
                <c:pt idx="10">
                  <c:v>Slovakia              </c:v>
                </c:pt>
                <c:pt idx="11">
                  <c:v>Croatia               </c:v>
                </c:pt>
                <c:pt idx="12">
                  <c:v>Serbia                </c:v>
                </c:pt>
                <c:pt idx="13">
                  <c:v>Montenegro            </c:v>
                </c:pt>
                <c:pt idx="14">
                  <c:v>Denmark               </c:v>
                </c:pt>
                <c:pt idx="15">
                  <c:v>France                </c:v>
                </c:pt>
                <c:pt idx="16">
                  <c:v>Romania               </c:v>
                </c:pt>
                <c:pt idx="17">
                  <c:v>Germany               </c:v>
                </c:pt>
                <c:pt idx="18">
                  <c:v>Czech Republic        </c:v>
                </c:pt>
                <c:pt idx="19">
                  <c:v>Belgium               </c:v>
                </c:pt>
                <c:pt idx="20">
                  <c:v>FYR Macedonia</c:v>
                </c:pt>
                <c:pt idx="21">
                  <c:v>Norway                </c:v>
                </c:pt>
                <c:pt idx="22">
                  <c:v>Spain                 </c:v>
                </c:pt>
                <c:pt idx="23">
                  <c:v>Sweden                </c:v>
                </c:pt>
                <c:pt idx="24">
                  <c:v>Italy                 </c:v>
                </c:pt>
                <c:pt idx="25">
                  <c:v>Ireland               </c:v>
                </c:pt>
                <c:pt idx="26">
                  <c:v>Poland                </c:v>
                </c:pt>
                <c:pt idx="27">
                  <c:v>Iceland               </c:v>
                </c:pt>
                <c:pt idx="28">
                  <c:v>United Kingdom        </c:v>
                </c:pt>
                <c:pt idx="29">
                  <c:v>Malta                 </c:v>
                </c:pt>
                <c:pt idx="30">
                  <c:v>Netherlands           </c:v>
                </c:pt>
                <c:pt idx="31">
                  <c:v>Greece                </c:v>
                </c:pt>
                <c:pt idx="32">
                  <c:v>Portugal              </c:v>
                </c:pt>
                <c:pt idx="33">
                  <c:v>Albania               </c:v>
                </c:pt>
                <c:pt idx="34">
                  <c:v>Cyprus                </c:v>
                </c:pt>
              </c:strCache>
            </c:strRef>
          </c:cat>
          <c:val>
            <c:numRef>
              <c:f>'SDR CVD all ages WHO HfA A'!$U$5:$U$39</c:f>
              <c:numCache>
                <c:formatCode>0.000</c:formatCode>
                <c:ptCount val="35"/>
                <c:pt idx="0">
                  <c:v>-4.8608533795288511E-2</c:v>
                </c:pt>
                <c:pt idx="1">
                  <c:v>-4.2746448162774564E-2</c:v>
                </c:pt>
                <c:pt idx="2">
                  <c:v>-3.7365847543399847E-2</c:v>
                </c:pt>
                <c:pt idx="3">
                  <c:v>-3.644251009726316E-2</c:v>
                </c:pt>
                <c:pt idx="4">
                  <c:v>-3.5558605268532252E-2</c:v>
                </c:pt>
                <c:pt idx="5">
                  <c:v>-3.4271268217863179E-2</c:v>
                </c:pt>
                <c:pt idx="6">
                  <c:v>-3.3943981888222598E-2</c:v>
                </c:pt>
                <c:pt idx="7">
                  <c:v>-3.3056094258651657E-2</c:v>
                </c:pt>
                <c:pt idx="8">
                  <c:v>-2.8520732706406416E-2</c:v>
                </c:pt>
                <c:pt idx="9">
                  <c:v>-2.6587082735788612E-2</c:v>
                </c:pt>
                <c:pt idx="10">
                  <c:v>-2.4652874310730533E-2</c:v>
                </c:pt>
                <c:pt idx="11">
                  <c:v>-2.4167761050856221E-2</c:v>
                </c:pt>
                <c:pt idx="12">
                  <c:v>-2.4144236464248608E-2</c:v>
                </c:pt>
                <c:pt idx="13">
                  <c:v>-2.1128234779843578E-2</c:v>
                </c:pt>
                <c:pt idx="14">
                  <c:v>-1.9620534705360723E-2</c:v>
                </c:pt>
                <c:pt idx="15">
                  <c:v>-1.696347431390087E-2</c:v>
                </c:pt>
                <c:pt idx="16">
                  <c:v>-1.5641066214324768E-2</c:v>
                </c:pt>
                <c:pt idx="17">
                  <c:v>-1.4416730188601455E-2</c:v>
                </c:pt>
                <c:pt idx="18">
                  <c:v>-1.2534157314431331E-2</c:v>
                </c:pt>
                <c:pt idx="19">
                  <c:v>-1.2491689228226981E-2</c:v>
                </c:pt>
                <c:pt idx="20">
                  <c:v>-1.2388971565126156E-2</c:v>
                </c:pt>
                <c:pt idx="21">
                  <c:v>-9.1841062433441513E-3</c:v>
                </c:pt>
                <c:pt idx="22">
                  <c:v>-6.6586065722854873E-3</c:v>
                </c:pt>
                <c:pt idx="23">
                  <c:v>-6.6520882039029384E-3</c:v>
                </c:pt>
                <c:pt idx="24">
                  <c:v>-5.1291772368453475E-3</c:v>
                </c:pt>
                <c:pt idx="25">
                  <c:v>-3.0053935337404367E-3</c:v>
                </c:pt>
                <c:pt idx="26">
                  <c:v>-2.5455112644634319E-3</c:v>
                </c:pt>
                <c:pt idx="27">
                  <c:v>-2.7018287212294932E-4</c:v>
                </c:pt>
                <c:pt idx="28">
                  <c:v>3.0744923153406866E-3</c:v>
                </c:pt>
                <c:pt idx="29">
                  <c:v>5.3033825913447767E-3</c:v>
                </c:pt>
                <c:pt idx="30">
                  <c:v>8.0574843343942243E-3</c:v>
                </c:pt>
                <c:pt idx="31">
                  <c:v>1.9636534744958644E-2</c:v>
                </c:pt>
                <c:pt idx="32">
                  <c:v>2.4872774471260649E-2</c:v>
                </c:pt>
                <c:pt idx="33">
                  <c:v>4.8802069292026538E-2</c:v>
                </c:pt>
                <c:pt idx="34">
                  <c:v>8.94212505871404E-2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352436584"/>
        <c:axId val="352436968"/>
      </c:barChart>
      <c:catAx>
        <c:axId val="352436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52436968"/>
        <c:crosses val="autoZero"/>
        <c:auto val="1"/>
        <c:lblAlgn val="ctr"/>
        <c:lblOffset val="100"/>
        <c:noMultiLvlLbl val="0"/>
      </c:catAx>
      <c:valAx>
        <c:axId val="352436968"/>
        <c:scaling>
          <c:orientation val="minMax"/>
          <c:max val="0.1"/>
          <c:min val="-5.000000000000001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52436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chemeClr val="tx1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18</xdr:col>
      <xdr:colOff>0</xdr:colOff>
      <xdr:row>37</xdr:row>
      <xdr:rowOff>12700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9"/>
  <sheetViews>
    <sheetView tabSelected="1" workbookViewId="0">
      <pane xSplit="2" topLeftCell="C1" activePane="topRight" state="frozen"/>
      <selection activeCell="A16" sqref="A16"/>
      <selection pane="topRight" activeCell="T5" sqref="T5"/>
    </sheetView>
  </sheetViews>
  <sheetFormatPr defaultRowHeight="15" x14ac:dyDescent="0.25"/>
  <cols>
    <col min="1" max="1" width="4.28515625" customWidth="1"/>
    <col min="2" max="2" width="19.5703125" customWidth="1"/>
    <col min="3" max="17" width="7.5703125" customWidth="1"/>
    <col min="18" max="20" width="7.5703125" style="9" customWidth="1"/>
    <col min="21" max="21" width="13.28515625" customWidth="1"/>
  </cols>
  <sheetData>
    <row r="1" spans="1:24" x14ac:dyDescent="0.25">
      <c r="A1" s="1" t="s">
        <v>44</v>
      </c>
    </row>
    <row r="2" spans="1:24" x14ac:dyDescent="0.25">
      <c r="A2" t="s">
        <v>45</v>
      </c>
    </row>
    <row r="3" spans="1:24" ht="27.6" customHeight="1" x14ac:dyDescent="0.25">
      <c r="U3" s="13" t="s">
        <v>39</v>
      </c>
    </row>
    <row r="4" spans="1:24" ht="15.75" thickBot="1" x14ac:dyDescent="0.3">
      <c r="A4" s="2" t="s">
        <v>0</v>
      </c>
      <c r="B4" s="2" t="s">
        <v>1</v>
      </c>
      <c r="C4" s="2">
        <v>1999</v>
      </c>
      <c r="D4" s="2">
        <v>2000</v>
      </c>
      <c r="E4" s="2">
        <v>2001</v>
      </c>
      <c r="F4" s="2">
        <v>2002</v>
      </c>
      <c r="G4" s="2">
        <v>2003</v>
      </c>
      <c r="H4" s="2">
        <v>2004</v>
      </c>
      <c r="I4" s="2">
        <v>2005</v>
      </c>
      <c r="J4" s="2">
        <v>2006</v>
      </c>
      <c r="K4" s="2">
        <v>2007</v>
      </c>
      <c r="L4" s="2">
        <v>2008</v>
      </c>
      <c r="M4" s="2">
        <v>2009</v>
      </c>
      <c r="N4" s="2">
        <v>2010</v>
      </c>
      <c r="O4" s="2">
        <v>2011</v>
      </c>
      <c r="P4" s="2">
        <v>2012</v>
      </c>
      <c r="Q4" s="2">
        <v>2013</v>
      </c>
      <c r="R4" s="2">
        <v>2014</v>
      </c>
      <c r="S4" s="2">
        <v>2015</v>
      </c>
      <c r="T4" s="2">
        <v>2016</v>
      </c>
      <c r="U4" s="14"/>
    </row>
    <row r="5" spans="1:24" ht="15.75" thickBot="1" x14ac:dyDescent="0.3">
      <c r="A5" s="9">
        <v>10</v>
      </c>
      <c r="B5" s="9" t="s">
        <v>10</v>
      </c>
      <c r="C5" s="12">
        <v>32.54</v>
      </c>
      <c r="D5" s="12">
        <v>25.52</v>
      </c>
      <c r="E5" s="12">
        <v>27.47</v>
      </c>
      <c r="F5" s="12">
        <v>25.44</v>
      </c>
      <c r="G5" s="12">
        <v>23.22</v>
      </c>
      <c r="H5" s="12">
        <v>22.39</v>
      </c>
      <c r="I5" s="12">
        <v>18.55</v>
      </c>
      <c r="J5" s="12">
        <v>16.13</v>
      </c>
      <c r="K5" s="12">
        <v>16.75</v>
      </c>
      <c r="L5" s="12">
        <v>16.510000000000002</v>
      </c>
      <c r="M5" s="12">
        <v>18.25</v>
      </c>
      <c r="N5" s="12">
        <v>14.88</v>
      </c>
      <c r="O5" s="12">
        <v>14.36</v>
      </c>
      <c r="P5" s="12">
        <v>15.51</v>
      </c>
      <c r="Q5" s="12">
        <v>14.17</v>
      </c>
      <c r="R5" s="12">
        <v>16.329999999999998</v>
      </c>
      <c r="S5" s="12">
        <v>13.39</v>
      </c>
      <c r="T5" s="12" t="s">
        <v>46</v>
      </c>
      <c r="U5" s="10">
        <v>-4.8608533795288511E-2</v>
      </c>
      <c r="V5" s="6" t="s">
        <v>40</v>
      </c>
      <c r="X5" s="7" t="s">
        <v>41</v>
      </c>
    </row>
    <row r="6" spans="1:24" ht="15.75" thickBot="1" x14ac:dyDescent="0.3">
      <c r="A6" s="9">
        <v>5</v>
      </c>
      <c r="B6" s="9" t="s">
        <v>5</v>
      </c>
      <c r="C6" s="12">
        <v>14.12</v>
      </c>
      <c r="D6" s="12">
        <v>15</v>
      </c>
      <c r="E6" s="12">
        <v>14.25</v>
      </c>
      <c r="F6" s="12">
        <v>14.27</v>
      </c>
      <c r="G6" s="12">
        <v>11.94</v>
      </c>
      <c r="H6" s="12">
        <v>11.02</v>
      </c>
      <c r="I6" s="12">
        <v>10.66</v>
      </c>
      <c r="J6" s="12">
        <v>10.48</v>
      </c>
      <c r="K6" s="12">
        <v>9.51</v>
      </c>
      <c r="L6" s="12">
        <v>10.07</v>
      </c>
      <c r="M6" s="12">
        <v>9.35</v>
      </c>
      <c r="N6" s="12">
        <v>9.26</v>
      </c>
      <c r="O6" s="12">
        <v>8.5500000000000007</v>
      </c>
      <c r="P6" s="12">
        <v>9.5399999999999991</v>
      </c>
      <c r="Q6" s="12">
        <v>7.95</v>
      </c>
      <c r="R6" s="12">
        <v>7.79</v>
      </c>
      <c r="S6" s="12" t="s">
        <v>46</v>
      </c>
      <c r="T6" s="12" t="s">
        <v>46</v>
      </c>
      <c r="U6" s="10">
        <v>-4.2746448162774564E-2</v>
      </c>
      <c r="V6" s="6" t="s">
        <v>40</v>
      </c>
      <c r="X6" s="8" t="s">
        <v>42</v>
      </c>
    </row>
    <row r="7" spans="1:24" ht="15.75" thickBot="1" x14ac:dyDescent="0.3">
      <c r="A7" s="9">
        <v>19</v>
      </c>
      <c r="B7" s="9" t="s">
        <v>19</v>
      </c>
      <c r="C7" s="12">
        <v>30</v>
      </c>
      <c r="D7" s="12">
        <v>30.85</v>
      </c>
      <c r="E7" s="12">
        <v>28.84</v>
      </c>
      <c r="F7" s="12">
        <v>27.67</v>
      </c>
      <c r="G7" s="12">
        <v>24.52</v>
      </c>
      <c r="H7" s="12">
        <v>22.87</v>
      </c>
      <c r="I7" s="12">
        <v>23.18</v>
      </c>
      <c r="J7" s="12">
        <v>19.940000000000001</v>
      </c>
      <c r="K7" s="12">
        <v>18.52</v>
      </c>
      <c r="L7" s="12">
        <v>21.79</v>
      </c>
      <c r="M7" s="12">
        <v>21.92</v>
      </c>
      <c r="N7" s="12">
        <v>18.809999999999999</v>
      </c>
      <c r="O7" s="12">
        <v>18.73</v>
      </c>
      <c r="P7" s="12">
        <v>19.45</v>
      </c>
      <c r="Q7" s="12">
        <v>16.97</v>
      </c>
      <c r="R7" s="12">
        <v>17.190000000000001</v>
      </c>
      <c r="S7" s="12">
        <v>17.05</v>
      </c>
      <c r="T7" s="12" t="s">
        <v>46</v>
      </c>
      <c r="U7" s="10">
        <v>-3.7365847543399847E-2</v>
      </c>
      <c r="V7" s="6" t="s">
        <v>40</v>
      </c>
    </row>
    <row r="8" spans="1:24" ht="15.75" thickBot="1" x14ac:dyDescent="0.3">
      <c r="A8" s="9">
        <v>31</v>
      </c>
      <c r="B8" s="9" t="s">
        <v>31</v>
      </c>
      <c r="C8" s="12">
        <v>27.84</v>
      </c>
      <c r="D8" s="12">
        <v>27.17</v>
      </c>
      <c r="E8" s="12">
        <v>26.53</v>
      </c>
      <c r="F8" s="12">
        <v>24.45</v>
      </c>
      <c r="G8" s="12">
        <v>25</v>
      </c>
      <c r="H8" s="12">
        <v>22.69</v>
      </c>
      <c r="I8" s="12">
        <v>21.98</v>
      </c>
      <c r="J8" s="12">
        <v>22.79</v>
      </c>
      <c r="K8" s="12">
        <v>18.399999999999999</v>
      </c>
      <c r="L8" s="12">
        <v>17.190000000000001</v>
      </c>
      <c r="M8" s="12">
        <v>18.71</v>
      </c>
      <c r="N8" s="12">
        <v>17.170000000000002</v>
      </c>
      <c r="O8" s="12">
        <v>17.46</v>
      </c>
      <c r="P8" s="12">
        <v>17.850000000000001</v>
      </c>
      <c r="Q8" s="12">
        <v>18.03</v>
      </c>
      <c r="R8" s="12">
        <v>15.57</v>
      </c>
      <c r="S8" s="12">
        <v>16.46</v>
      </c>
      <c r="T8" s="12" t="s">
        <v>46</v>
      </c>
      <c r="U8" s="10">
        <v>-3.644251009726316E-2</v>
      </c>
      <c r="V8" s="6" t="s">
        <v>40</v>
      </c>
    </row>
    <row r="9" spans="1:24" ht="15.75" thickBot="1" x14ac:dyDescent="0.3">
      <c r="A9" s="9">
        <v>21</v>
      </c>
      <c r="B9" s="9" t="s">
        <v>21</v>
      </c>
      <c r="C9" s="12">
        <v>15.27</v>
      </c>
      <c r="D9" s="12">
        <v>13.2</v>
      </c>
      <c r="E9" s="12">
        <v>15.34</v>
      </c>
      <c r="F9" s="12">
        <v>17.899999999999999</v>
      </c>
      <c r="G9" s="12">
        <v>9.9700000000000006</v>
      </c>
      <c r="H9" s="12">
        <v>12.3</v>
      </c>
      <c r="I9" s="12">
        <v>9.5500000000000007</v>
      </c>
      <c r="J9" s="12">
        <v>12.46</v>
      </c>
      <c r="K9" s="12">
        <v>15.36</v>
      </c>
      <c r="L9" s="12">
        <v>7.85</v>
      </c>
      <c r="M9" s="12">
        <v>8.7899999999999991</v>
      </c>
      <c r="N9" s="12">
        <v>9.69</v>
      </c>
      <c r="O9" s="12">
        <v>9.49</v>
      </c>
      <c r="P9" s="12">
        <v>8.67</v>
      </c>
      <c r="Q9" s="12">
        <v>6.61</v>
      </c>
      <c r="R9" s="12">
        <v>11.14</v>
      </c>
      <c r="S9" s="12">
        <v>10.36</v>
      </c>
      <c r="T9" s="12" t="s">
        <v>46</v>
      </c>
      <c r="U9" s="10">
        <v>-3.5558605268532252E-2</v>
      </c>
      <c r="V9" s="6" t="s">
        <v>40</v>
      </c>
    </row>
    <row r="10" spans="1:24" ht="15.75" thickBot="1" x14ac:dyDescent="0.3">
      <c r="A10" s="9">
        <v>15</v>
      </c>
      <c r="B10" s="9" t="s">
        <v>15</v>
      </c>
      <c r="C10" s="12">
        <v>30.58</v>
      </c>
      <c r="D10" s="12">
        <v>29.92</v>
      </c>
      <c r="E10" s="12">
        <v>26.57</v>
      </c>
      <c r="F10" s="12">
        <v>25.39</v>
      </c>
      <c r="G10" s="12">
        <v>24.8</v>
      </c>
      <c r="H10" s="12">
        <v>24.34</v>
      </c>
      <c r="I10" s="12">
        <v>23.18</v>
      </c>
      <c r="J10" s="12">
        <v>21.77</v>
      </c>
      <c r="K10" s="12">
        <v>21.4</v>
      </c>
      <c r="L10" s="12">
        <v>21.53</v>
      </c>
      <c r="M10" s="12">
        <v>21.79</v>
      </c>
      <c r="N10" s="12">
        <v>21.7</v>
      </c>
      <c r="O10" s="12">
        <v>21.24</v>
      </c>
      <c r="P10" s="12">
        <v>20.239999999999998</v>
      </c>
      <c r="Q10" s="12">
        <v>17.920000000000002</v>
      </c>
      <c r="R10" s="12">
        <v>16.510000000000002</v>
      </c>
      <c r="S10" s="12">
        <v>17.93</v>
      </c>
      <c r="T10" s="12">
        <v>14.74</v>
      </c>
      <c r="U10" s="10">
        <v>-3.4271268217863179E-2</v>
      </c>
      <c r="V10" s="6" t="s">
        <v>40</v>
      </c>
    </row>
    <row r="11" spans="1:24" ht="15.75" thickBot="1" x14ac:dyDescent="0.3">
      <c r="A11" s="9">
        <v>34</v>
      </c>
      <c r="B11" s="9" t="s">
        <v>34</v>
      </c>
      <c r="C11" s="12">
        <v>16.34</v>
      </c>
      <c r="D11" s="12">
        <v>17.100000000000001</v>
      </c>
      <c r="E11" s="12">
        <v>16.38</v>
      </c>
      <c r="F11" s="12">
        <v>17.350000000000001</v>
      </c>
      <c r="G11" s="12">
        <v>14.98</v>
      </c>
      <c r="H11" s="12">
        <v>14.99</v>
      </c>
      <c r="I11" s="12">
        <v>14.96</v>
      </c>
      <c r="J11" s="12">
        <v>14.86</v>
      </c>
      <c r="K11" s="12">
        <v>15.12</v>
      </c>
      <c r="L11" s="12">
        <v>14.4</v>
      </c>
      <c r="M11" s="12">
        <v>12.46</v>
      </c>
      <c r="N11" s="12">
        <v>11.13</v>
      </c>
      <c r="O11" s="12">
        <v>11.2</v>
      </c>
      <c r="P11" s="12">
        <v>11.1</v>
      </c>
      <c r="Q11" s="12">
        <v>11.25</v>
      </c>
      <c r="R11" s="12" t="s">
        <v>46</v>
      </c>
      <c r="S11" s="12" t="s">
        <v>46</v>
      </c>
      <c r="T11" s="12" t="s">
        <v>46</v>
      </c>
      <c r="U11" s="10">
        <v>-3.3943981888222598E-2</v>
      </c>
      <c r="V11" s="6" t="s">
        <v>40</v>
      </c>
    </row>
    <row r="12" spans="1:24" ht="15.75" thickBot="1" x14ac:dyDescent="0.3">
      <c r="A12" s="9">
        <v>20</v>
      </c>
      <c r="B12" s="9" t="s">
        <v>20</v>
      </c>
      <c r="C12" s="12">
        <v>44.26</v>
      </c>
      <c r="D12" s="12">
        <v>46.73</v>
      </c>
      <c r="E12" s="12">
        <v>43.8</v>
      </c>
      <c r="F12" s="12">
        <v>44.22</v>
      </c>
      <c r="G12" s="12">
        <v>41.43</v>
      </c>
      <c r="H12" s="12">
        <v>39.520000000000003</v>
      </c>
      <c r="I12" s="12">
        <v>37.950000000000003</v>
      </c>
      <c r="J12" s="12">
        <v>29.94</v>
      </c>
      <c r="K12" s="12">
        <v>29.67</v>
      </c>
      <c r="L12" s="12">
        <v>32.369999999999997</v>
      </c>
      <c r="M12" s="12">
        <v>33.200000000000003</v>
      </c>
      <c r="N12" s="12">
        <v>30.27</v>
      </c>
      <c r="O12" s="12">
        <v>30.8</v>
      </c>
      <c r="P12" s="12">
        <v>28.28</v>
      </c>
      <c r="Q12" s="12">
        <v>33.57</v>
      </c>
      <c r="R12" s="12">
        <v>28.33</v>
      </c>
      <c r="S12" s="12">
        <v>27.61</v>
      </c>
      <c r="T12" s="12">
        <v>25.27</v>
      </c>
      <c r="U12" s="10">
        <v>-3.3056094258651657E-2</v>
      </c>
      <c r="V12" s="6" t="s">
        <v>40</v>
      </c>
    </row>
    <row r="13" spans="1:24" ht="15.75" thickBot="1" x14ac:dyDescent="0.3">
      <c r="A13" s="9">
        <v>11</v>
      </c>
      <c r="B13" s="9" t="s">
        <v>11</v>
      </c>
      <c r="C13" s="12">
        <v>22.41</v>
      </c>
      <c r="D13" s="12">
        <v>21.48</v>
      </c>
      <c r="E13" s="12">
        <v>22.04</v>
      </c>
      <c r="F13" s="12">
        <v>19.899999999999999</v>
      </c>
      <c r="G13" s="12">
        <v>19.43</v>
      </c>
      <c r="H13" s="12">
        <v>19.32</v>
      </c>
      <c r="I13" s="12">
        <v>17.61</v>
      </c>
      <c r="J13" s="12">
        <v>19</v>
      </c>
      <c r="K13" s="12">
        <v>17.59</v>
      </c>
      <c r="L13" s="12">
        <v>18.45</v>
      </c>
      <c r="M13" s="12">
        <v>18.260000000000002</v>
      </c>
      <c r="N13" s="12">
        <v>16.78</v>
      </c>
      <c r="O13" s="12">
        <v>15.85</v>
      </c>
      <c r="P13" s="12">
        <v>15.17</v>
      </c>
      <c r="Q13" s="12">
        <v>15.26</v>
      </c>
      <c r="R13" s="12">
        <v>13.55</v>
      </c>
      <c r="S13" s="12" t="s">
        <v>46</v>
      </c>
      <c r="T13" s="12" t="s">
        <v>46</v>
      </c>
      <c r="U13" s="10">
        <v>-2.8520732706406416E-2</v>
      </c>
      <c r="V13" s="6" t="s">
        <v>40</v>
      </c>
    </row>
    <row r="14" spans="1:24" ht="15.75" thickBot="1" x14ac:dyDescent="0.3">
      <c r="A14" s="9">
        <v>2</v>
      </c>
      <c r="B14" s="9" t="s">
        <v>3</v>
      </c>
      <c r="C14" s="12">
        <v>17.59</v>
      </c>
      <c r="D14" s="12">
        <v>17.79</v>
      </c>
      <c r="E14" s="12">
        <v>16.54</v>
      </c>
      <c r="F14" s="12">
        <v>16.97</v>
      </c>
      <c r="G14" s="12">
        <v>15.82</v>
      </c>
      <c r="H14" s="12">
        <v>15.24</v>
      </c>
      <c r="I14" s="12">
        <v>14.77</v>
      </c>
      <c r="J14" s="12">
        <v>13.42</v>
      </c>
      <c r="K14" s="12">
        <v>13.26</v>
      </c>
      <c r="L14" s="12">
        <v>12.72</v>
      </c>
      <c r="M14" s="12">
        <v>12.84</v>
      </c>
      <c r="N14" s="12">
        <v>12.75</v>
      </c>
      <c r="O14" s="12">
        <v>12.83</v>
      </c>
      <c r="P14" s="12">
        <v>12.36</v>
      </c>
      <c r="Q14" s="12">
        <v>12.25</v>
      </c>
      <c r="R14" s="12">
        <v>12.55</v>
      </c>
      <c r="S14" s="12">
        <v>11.65</v>
      </c>
      <c r="T14" s="12">
        <v>11.05</v>
      </c>
      <c r="U14" s="10">
        <v>-2.6587082735788612E-2</v>
      </c>
      <c r="V14" s="6" t="s">
        <v>40</v>
      </c>
    </row>
    <row r="15" spans="1:24" ht="15.75" thickBot="1" x14ac:dyDescent="0.3">
      <c r="A15" s="9">
        <v>30</v>
      </c>
      <c r="B15" s="9" t="s">
        <v>30</v>
      </c>
      <c r="C15" s="12">
        <v>12.94</v>
      </c>
      <c r="D15" s="12">
        <v>13.44</v>
      </c>
      <c r="E15" s="12">
        <v>12.69</v>
      </c>
      <c r="F15" s="12">
        <v>13.03</v>
      </c>
      <c r="G15" s="12">
        <v>13.66</v>
      </c>
      <c r="H15" s="12">
        <v>12.05</v>
      </c>
      <c r="I15" s="12">
        <v>11.99</v>
      </c>
      <c r="J15" s="12"/>
      <c r="K15" s="12"/>
      <c r="L15" s="12">
        <v>10.210000000000001</v>
      </c>
      <c r="M15" s="12">
        <v>10.3</v>
      </c>
      <c r="N15" s="12">
        <v>10.77</v>
      </c>
      <c r="O15" s="12" t="s">
        <v>46</v>
      </c>
      <c r="P15" s="12">
        <v>9.6999999999999993</v>
      </c>
      <c r="Q15" s="12">
        <v>10.34</v>
      </c>
      <c r="R15" s="12">
        <v>9.14</v>
      </c>
      <c r="S15" s="12" t="s">
        <v>46</v>
      </c>
      <c r="T15" s="12" t="s">
        <v>46</v>
      </c>
      <c r="U15" s="10">
        <v>-2.4652874310730533E-2</v>
      </c>
      <c r="V15" s="6" t="s">
        <v>40</v>
      </c>
    </row>
    <row r="16" spans="1:24" ht="15.75" thickBot="1" x14ac:dyDescent="0.3">
      <c r="A16" s="9">
        <v>6</v>
      </c>
      <c r="B16" s="9" t="s">
        <v>6</v>
      </c>
      <c r="C16" s="12">
        <v>21.25</v>
      </c>
      <c r="D16" s="12">
        <v>20.81</v>
      </c>
      <c r="E16" s="12">
        <v>17.78</v>
      </c>
      <c r="F16" s="12">
        <v>17.350000000000001</v>
      </c>
      <c r="G16" s="12">
        <v>17.14</v>
      </c>
      <c r="H16" s="12">
        <v>16.89</v>
      </c>
      <c r="I16" s="12">
        <v>16.96</v>
      </c>
      <c r="J16" s="12">
        <v>15.52</v>
      </c>
      <c r="K16" s="12">
        <v>14.92</v>
      </c>
      <c r="L16" s="12">
        <v>14.99</v>
      </c>
      <c r="M16" s="12">
        <v>14.96</v>
      </c>
      <c r="N16" s="12">
        <v>14.67</v>
      </c>
      <c r="O16" s="12">
        <v>13.14</v>
      </c>
      <c r="P16" s="12">
        <v>15.02</v>
      </c>
      <c r="Q16" s="12">
        <v>13.73</v>
      </c>
      <c r="R16" s="12">
        <v>14.04</v>
      </c>
      <c r="S16" s="12">
        <v>14.1</v>
      </c>
      <c r="T16" s="12">
        <v>13.15</v>
      </c>
      <c r="U16" s="10">
        <v>-2.4167761050856221E-2</v>
      </c>
      <c r="V16" s="6" t="s">
        <v>40</v>
      </c>
    </row>
    <row r="17" spans="1:22" ht="15.75" thickBot="1" x14ac:dyDescent="0.3">
      <c r="A17" s="9">
        <v>29</v>
      </c>
      <c r="B17" s="9" t="s">
        <v>29</v>
      </c>
      <c r="C17" s="12">
        <v>18.600000000000001</v>
      </c>
      <c r="D17" s="12">
        <v>17.93</v>
      </c>
      <c r="E17" s="12">
        <v>16.79</v>
      </c>
      <c r="F17" s="12">
        <v>16.63</v>
      </c>
      <c r="G17" s="12">
        <v>15.96</v>
      </c>
      <c r="H17" s="12">
        <v>15.27</v>
      </c>
      <c r="I17" s="12">
        <v>16.07</v>
      </c>
      <c r="J17" s="12">
        <v>16.16</v>
      </c>
      <c r="K17" s="12">
        <v>15.12</v>
      </c>
      <c r="L17" s="12">
        <v>14.62</v>
      </c>
      <c r="M17" s="12">
        <v>15.49</v>
      </c>
      <c r="N17" s="12">
        <v>13.14</v>
      </c>
      <c r="O17" s="12">
        <v>13.7</v>
      </c>
      <c r="P17" s="12">
        <v>13.68</v>
      </c>
      <c r="Q17" s="12">
        <v>13.34</v>
      </c>
      <c r="R17" s="12">
        <v>12.37</v>
      </c>
      <c r="S17" s="12">
        <v>11.77</v>
      </c>
      <c r="T17" s="12" t="s">
        <v>46</v>
      </c>
      <c r="U17" s="10">
        <v>-2.4144236464248608E-2</v>
      </c>
      <c r="V17" s="6" t="s">
        <v>40</v>
      </c>
    </row>
    <row r="18" spans="1:22" ht="15.75" thickBot="1" x14ac:dyDescent="0.3">
      <c r="A18" s="9">
        <v>23</v>
      </c>
      <c r="B18" s="9" t="s">
        <v>23</v>
      </c>
      <c r="C18" s="12" t="s">
        <v>46</v>
      </c>
      <c r="D18" s="12"/>
      <c r="E18" s="12"/>
      <c r="F18" s="12"/>
      <c r="G18" s="12"/>
      <c r="H18" s="12"/>
      <c r="I18" s="12">
        <v>18.510000000000002</v>
      </c>
      <c r="J18" s="12">
        <v>0</v>
      </c>
      <c r="K18" s="12">
        <v>18.559999999999999</v>
      </c>
      <c r="L18" s="12">
        <v>19.48</v>
      </c>
      <c r="M18" s="12">
        <v>16.3</v>
      </c>
      <c r="N18" s="12" t="s">
        <v>46</v>
      </c>
      <c r="O18" s="12" t="s">
        <v>46</v>
      </c>
      <c r="P18" s="12" t="s">
        <v>46</v>
      </c>
      <c r="Q18" s="12" t="s">
        <v>46</v>
      </c>
      <c r="R18" s="12" t="s">
        <v>46</v>
      </c>
      <c r="S18" s="12" t="s">
        <v>46</v>
      </c>
      <c r="T18" s="12" t="s">
        <v>46</v>
      </c>
      <c r="U18" s="10">
        <v>-2.1128234779843578E-2</v>
      </c>
      <c r="V18" s="6" t="s">
        <v>40</v>
      </c>
    </row>
    <row r="19" spans="1:22" ht="15.75" thickBot="1" x14ac:dyDescent="0.3">
      <c r="A19" s="9">
        <v>9</v>
      </c>
      <c r="B19" s="9" t="s">
        <v>9</v>
      </c>
      <c r="C19" s="12">
        <v>13.27</v>
      </c>
      <c r="D19" s="12">
        <v>12.35</v>
      </c>
      <c r="E19" s="12">
        <v>12.18</v>
      </c>
      <c r="F19" s="12">
        <v>11.49</v>
      </c>
      <c r="G19" s="12">
        <v>10.58</v>
      </c>
      <c r="H19" s="12">
        <v>11.19</v>
      </c>
      <c r="I19" s="12">
        <v>10.220000000000001</v>
      </c>
      <c r="J19" s="12">
        <v>10.59</v>
      </c>
      <c r="K19" s="12">
        <v>9.44</v>
      </c>
      <c r="L19" s="12">
        <v>9.89</v>
      </c>
      <c r="M19" s="12">
        <v>9.94</v>
      </c>
      <c r="N19" s="12">
        <v>9.08</v>
      </c>
      <c r="O19" s="12">
        <v>9.57</v>
      </c>
      <c r="P19" s="12">
        <v>10.54</v>
      </c>
      <c r="Q19" s="12">
        <v>9.5399999999999991</v>
      </c>
      <c r="R19" s="12">
        <v>9.8699999999999992</v>
      </c>
      <c r="S19" s="12">
        <v>8.69</v>
      </c>
      <c r="T19" s="12" t="s">
        <v>46</v>
      </c>
      <c r="U19" s="10">
        <v>-1.9620534705360723E-2</v>
      </c>
      <c r="V19" s="6" t="s">
        <v>40</v>
      </c>
    </row>
    <row r="20" spans="1:22" ht="15.75" thickBot="1" x14ac:dyDescent="0.3">
      <c r="A20" s="9">
        <v>12</v>
      </c>
      <c r="B20" s="9" t="s">
        <v>12</v>
      </c>
      <c r="C20" s="12">
        <v>16.079999999999998</v>
      </c>
      <c r="D20" s="12">
        <v>16.760000000000002</v>
      </c>
      <c r="E20" s="12">
        <v>16.14</v>
      </c>
      <c r="F20" s="12">
        <v>16.32</v>
      </c>
      <c r="G20" s="12">
        <v>16.48</v>
      </c>
      <c r="H20" s="12">
        <v>16.260000000000002</v>
      </c>
      <c r="I20" s="12">
        <v>15.87</v>
      </c>
      <c r="J20" s="12">
        <v>15.29</v>
      </c>
      <c r="K20" s="12">
        <v>14.68</v>
      </c>
      <c r="L20" s="12">
        <v>14.91</v>
      </c>
      <c r="M20" s="12">
        <v>15.04</v>
      </c>
      <c r="N20" s="12">
        <v>14.76</v>
      </c>
      <c r="O20" s="12">
        <v>14.66</v>
      </c>
      <c r="P20" s="12">
        <v>13.52</v>
      </c>
      <c r="Q20" s="12">
        <v>13.29</v>
      </c>
      <c r="R20" s="12">
        <v>12.14</v>
      </c>
      <c r="S20" s="12" t="s">
        <v>46</v>
      </c>
      <c r="T20" s="12" t="s">
        <v>46</v>
      </c>
      <c r="U20" s="10">
        <v>-1.696347431390087E-2</v>
      </c>
      <c r="V20" s="7" t="s">
        <v>41</v>
      </c>
    </row>
    <row r="21" spans="1:22" ht="15.75" thickBot="1" x14ac:dyDescent="0.3">
      <c r="A21" s="9">
        <v>28</v>
      </c>
      <c r="B21" s="9" t="s">
        <v>28</v>
      </c>
      <c r="C21" s="12">
        <v>12.04</v>
      </c>
      <c r="D21" s="12">
        <v>12.44</v>
      </c>
      <c r="E21" s="12">
        <v>11.89</v>
      </c>
      <c r="F21" s="12">
        <v>13.65</v>
      </c>
      <c r="G21" s="12">
        <v>12.78</v>
      </c>
      <c r="H21" s="12">
        <v>11.96</v>
      </c>
      <c r="I21" s="12">
        <v>11.42</v>
      </c>
      <c r="J21" s="12">
        <v>11.85</v>
      </c>
      <c r="K21" s="12">
        <v>10.54</v>
      </c>
      <c r="L21" s="12">
        <v>10.63</v>
      </c>
      <c r="M21" s="12">
        <v>11.17</v>
      </c>
      <c r="N21" s="12">
        <v>11.9</v>
      </c>
      <c r="O21" s="12">
        <v>10.97</v>
      </c>
      <c r="P21" s="12">
        <v>11.38</v>
      </c>
      <c r="Q21" s="12">
        <v>10.97</v>
      </c>
      <c r="R21" s="12">
        <v>9.91</v>
      </c>
      <c r="S21" s="12">
        <v>9.94</v>
      </c>
      <c r="T21" s="12">
        <v>8.76</v>
      </c>
      <c r="U21" s="10">
        <v>-1.5641066214324768E-2</v>
      </c>
      <c r="V21" s="7" t="s">
        <v>41</v>
      </c>
    </row>
    <row r="22" spans="1:22" ht="15.75" thickBot="1" x14ac:dyDescent="0.3">
      <c r="A22" s="9">
        <v>13</v>
      </c>
      <c r="B22" s="9" t="s">
        <v>13</v>
      </c>
      <c r="C22" s="12">
        <v>11.87</v>
      </c>
      <c r="D22" s="12">
        <v>11.7</v>
      </c>
      <c r="E22" s="12">
        <v>11.7</v>
      </c>
      <c r="F22" s="12">
        <v>11.56</v>
      </c>
      <c r="G22" s="12">
        <v>11.51</v>
      </c>
      <c r="H22" s="12">
        <v>10.97</v>
      </c>
      <c r="I22" s="12">
        <v>10.42</v>
      </c>
      <c r="J22" s="12">
        <v>9.8000000000000007</v>
      </c>
      <c r="K22" s="12">
        <v>9.3800000000000008</v>
      </c>
      <c r="L22" s="12">
        <v>9.43</v>
      </c>
      <c r="M22" s="12">
        <v>9.51</v>
      </c>
      <c r="N22" s="12">
        <v>9.9499999999999993</v>
      </c>
      <c r="O22" s="12">
        <v>9.92</v>
      </c>
      <c r="P22" s="12">
        <v>9.6</v>
      </c>
      <c r="Q22" s="12">
        <v>9.85</v>
      </c>
      <c r="R22" s="12">
        <v>9.92</v>
      </c>
      <c r="S22" s="12">
        <v>9.65</v>
      </c>
      <c r="T22" s="12" t="s">
        <v>46</v>
      </c>
      <c r="U22" s="10">
        <v>-1.4416730188601455E-2</v>
      </c>
      <c r="V22" s="7" t="s">
        <v>41</v>
      </c>
    </row>
    <row r="23" spans="1:22" ht="15.75" thickBot="1" x14ac:dyDescent="0.3">
      <c r="A23" s="9">
        <v>8</v>
      </c>
      <c r="B23" s="9" t="s">
        <v>8</v>
      </c>
      <c r="C23" s="12">
        <v>14.45</v>
      </c>
      <c r="D23" s="12">
        <v>14.76</v>
      </c>
      <c r="E23" s="12">
        <v>14.44</v>
      </c>
      <c r="F23" s="12">
        <v>13.71</v>
      </c>
      <c r="G23" s="12">
        <v>15.29</v>
      </c>
      <c r="H23" s="12">
        <v>14.02</v>
      </c>
      <c r="I23" s="12">
        <v>13.81</v>
      </c>
      <c r="J23" s="12">
        <v>12.22</v>
      </c>
      <c r="K23" s="12">
        <v>11.9</v>
      </c>
      <c r="L23" s="12">
        <v>11.79</v>
      </c>
      <c r="M23" s="12">
        <v>12.4</v>
      </c>
      <c r="N23" s="12">
        <v>12.77</v>
      </c>
      <c r="O23" s="12">
        <v>13.57</v>
      </c>
      <c r="P23" s="12">
        <v>13.79</v>
      </c>
      <c r="Q23" s="12">
        <v>13.42</v>
      </c>
      <c r="R23" s="12">
        <v>12.49</v>
      </c>
      <c r="S23" s="12">
        <v>11.39</v>
      </c>
      <c r="T23" s="12">
        <v>11.01</v>
      </c>
      <c r="U23" s="10">
        <v>-1.2534157314431331E-2</v>
      </c>
      <c r="V23" s="7" t="s">
        <v>41</v>
      </c>
    </row>
    <row r="24" spans="1:22" ht="15.75" thickBot="1" x14ac:dyDescent="0.3">
      <c r="A24" s="9">
        <v>3</v>
      </c>
      <c r="B24" s="9" t="s">
        <v>4</v>
      </c>
      <c r="C24" s="12">
        <v>16.8</v>
      </c>
      <c r="D24" s="12">
        <v>19.23</v>
      </c>
      <c r="E24" s="12">
        <v>19.329999999999998</v>
      </c>
      <c r="F24" s="12">
        <v>18.41</v>
      </c>
      <c r="G24" s="12">
        <v>18.64</v>
      </c>
      <c r="H24" s="12">
        <v>17.46</v>
      </c>
      <c r="I24" s="12">
        <v>17.579999999999998</v>
      </c>
      <c r="J24" s="12">
        <v>16.8</v>
      </c>
      <c r="K24" s="12">
        <v>15.81</v>
      </c>
      <c r="L24" s="12">
        <v>16.989999999999998</v>
      </c>
      <c r="M24" s="12">
        <v>16.97</v>
      </c>
      <c r="N24" s="12">
        <v>16.850000000000001</v>
      </c>
      <c r="O24" s="12">
        <v>17.13</v>
      </c>
      <c r="P24" s="12">
        <v>16.53</v>
      </c>
      <c r="Q24" s="12">
        <v>15.27</v>
      </c>
      <c r="R24" s="12">
        <v>15.14</v>
      </c>
      <c r="S24" s="12">
        <v>14.89</v>
      </c>
      <c r="T24" s="12" t="s">
        <v>46</v>
      </c>
      <c r="U24" s="10">
        <v>-1.2491689228226981E-2</v>
      </c>
      <c r="V24" s="7" t="s">
        <v>41</v>
      </c>
    </row>
    <row r="25" spans="1:22" ht="15.75" thickBot="1" x14ac:dyDescent="0.3">
      <c r="A25" s="9">
        <v>35</v>
      </c>
      <c r="B25" s="9" t="s">
        <v>43</v>
      </c>
      <c r="C25" s="12">
        <v>9.14</v>
      </c>
      <c r="D25" s="12">
        <v>7.57</v>
      </c>
      <c r="E25" s="12">
        <v>7.91</v>
      </c>
      <c r="F25" s="12">
        <v>7.84</v>
      </c>
      <c r="G25" s="12">
        <v>7.07</v>
      </c>
      <c r="H25" s="12">
        <v>9.06</v>
      </c>
      <c r="I25" s="12">
        <v>7.11</v>
      </c>
      <c r="J25" s="12">
        <v>8.2899999999999991</v>
      </c>
      <c r="K25" s="12">
        <v>7.78</v>
      </c>
      <c r="L25" s="12">
        <v>7.8</v>
      </c>
      <c r="M25" s="12">
        <v>8.02</v>
      </c>
      <c r="N25" s="12">
        <v>5.66</v>
      </c>
      <c r="O25" s="12">
        <v>5.99</v>
      </c>
      <c r="P25" s="12">
        <v>7.96</v>
      </c>
      <c r="Q25" s="12">
        <v>7.65</v>
      </c>
      <c r="R25" s="12" t="s">
        <v>46</v>
      </c>
      <c r="S25" s="12" t="s">
        <v>46</v>
      </c>
      <c r="T25" s="12" t="s">
        <v>46</v>
      </c>
      <c r="U25" s="10">
        <v>-1.2388971565126156E-2</v>
      </c>
      <c r="V25" s="7" t="s">
        <v>41</v>
      </c>
    </row>
    <row r="26" spans="1:22" ht="15.75" thickBot="1" x14ac:dyDescent="0.3">
      <c r="A26" s="9">
        <v>25</v>
      </c>
      <c r="B26" s="9" t="s">
        <v>25</v>
      </c>
      <c r="C26" s="12">
        <v>13</v>
      </c>
      <c r="D26" s="12">
        <v>11.91</v>
      </c>
      <c r="E26" s="12">
        <v>11.95</v>
      </c>
      <c r="F26" s="12">
        <v>10.58</v>
      </c>
      <c r="G26" s="12">
        <v>10.84</v>
      </c>
      <c r="H26" s="12">
        <v>11.37</v>
      </c>
      <c r="I26" s="12">
        <v>11.27</v>
      </c>
      <c r="J26" s="12">
        <v>11.17</v>
      </c>
      <c r="K26" s="12">
        <v>10.02</v>
      </c>
      <c r="L26" s="12">
        <v>10.19</v>
      </c>
      <c r="M26" s="12">
        <v>11.45</v>
      </c>
      <c r="N26" s="12">
        <v>10.79</v>
      </c>
      <c r="O26" s="12">
        <v>11.69</v>
      </c>
      <c r="P26" s="12">
        <v>9.85</v>
      </c>
      <c r="Q26" s="12">
        <v>10.49</v>
      </c>
      <c r="R26" s="12">
        <v>10.16</v>
      </c>
      <c r="S26" s="12">
        <v>10.67</v>
      </c>
      <c r="T26" s="12" t="s">
        <v>46</v>
      </c>
      <c r="U26" s="10">
        <v>-9.1841062433441513E-3</v>
      </c>
      <c r="V26" s="7" t="s">
        <v>41</v>
      </c>
    </row>
    <row r="27" spans="1:22" ht="15.75" thickBot="1" x14ac:dyDescent="0.3">
      <c r="A27" s="9">
        <v>32</v>
      </c>
      <c r="B27" s="9" t="s">
        <v>32</v>
      </c>
      <c r="C27" s="12">
        <v>7.01</v>
      </c>
      <c r="D27" s="12">
        <v>7.26</v>
      </c>
      <c r="E27" s="12">
        <v>6.7</v>
      </c>
      <c r="F27" s="12">
        <v>7</v>
      </c>
      <c r="G27" s="12">
        <v>7.06</v>
      </c>
      <c r="H27" s="12">
        <v>7</v>
      </c>
      <c r="I27" s="12">
        <v>6.61</v>
      </c>
      <c r="J27" s="12">
        <v>6.23</v>
      </c>
      <c r="K27" s="12">
        <v>6.09</v>
      </c>
      <c r="L27" s="12">
        <v>6.46</v>
      </c>
      <c r="M27" s="12">
        <v>6.34</v>
      </c>
      <c r="N27" s="12">
        <v>5.77</v>
      </c>
      <c r="O27" s="12">
        <v>5.74</v>
      </c>
      <c r="P27" s="12">
        <v>6.31</v>
      </c>
      <c r="Q27" s="12">
        <v>6.98</v>
      </c>
      <c r="R27" s="12">
        <v>7.02</v>
      </c>
      <c r="S27" s="12">
        <v>6.38</v>
      </c>
      <c r="T27" s="12" t="s">
        <v>46</v>
      </c>
      <c r="U27" s="10">
        <v>-6.6586065722854873E-3</v>
      </c>
      <c r="V27" s="7" t="s">
        <v>41</v>
      </c>
    </row>
    <row r="28" spans="1:22" ht="15.75" thickBot="1" x14ac:dyDescent="0.3">
      <c r="A28" s="9">
        <v>33</v>
      </c>
      <c r="B28" s="9" t="s">
        <v>33</v>
      </c>
      <c r="C28" s="12">
        <v>12.74</v>
      </c>
      <c r="D28" s="12">
        <v>11.6</v>
      </c>
      <c r="E28" s="12">
        <v>12.17</v>
      </c>
      <c r="F28" s="12">
        <v>12.15</v>
      </c>
      <c r="G28" s="12">
        <v>11.36</v>
      </c>
      <c r="H28" s="12">
        <v>11.77</v>
      </c>
      <c r="I28" s="12">
        <v>12.35</v>
      </c>
      <c r="J28" s="12">
        <v>12</v>
      </c>
      <c r="K28" s="12">
        <v>11.36</v>
      </c>
      <c r="L28" s="12">
        <v>11.62</v>
      </c>
      <c r="M28" s="12">
        <v>12.33</v>
      </c>
      <c r="N28" s="12">
        <v>11.09</v>
      </c>
      <c r="O28" s="12">
        <v>10.89</v>
      </c>
      <c r="P28" s="12">
        <v>11.07</v>
      </c>
      <c r="Q28" s="12">
        <v>11.63</v>
      </c>
      <c r="R28" s="12">
        <v>10.77</v>
      </c>
      <c r="S28" s="12">
        <v>11.14</v>
      </c>
      <c r="T28" s="12" t="s">
        <v>46</v>
      </c>
      <c r="U28" s="10">
        <v>-6.6520882039029384E-3</v>
      </c>
      <c r="V28" s="7" t="s">
        <v>41</v>
      </c>
    </row>
    <row r="29" spans="1:22" ht="15.75" thickBot="1" x14ac:dyDescent="0.3">
      <c r="A29" s="9">
        <v>18</v>
      </c>
      <c r="B29" s="9" t="s">
        <v>18</v>
      </c>
      <c r="C29" s="12">
        <v>6.08</v>
      </c>
      <c r="D29" s="12">
        <v>6.07</v>
      </c>
      <c r="E29" s="12">
        <v>5.93</v>
      </c>
      <c r="F29" s="12">
        <v>5.95</v>
      </c>
      <c r="G29" s="12">
        <v>5.85</v>
      </c>
      <c r="H29" s="12">
        <v>5.68</v>
      </c>
      <c r="I29" s="12">
        <v>5.36</v>
      </c>
      <c r="J29" s="12">
        <v>5.15</v>
      </c>
      <c r="K29" s="12">
        <v>5.19</v>
      </c>
      <c r="L29" s="12">
        <v>5.39</v>
      </c>
      <c r="M29" s="12">
        <v>5.41</v>
      </c>
      <c r="N29" s="12">
        <v>5.41</v>
      </c>
      <c r="O29" s="12">
        <v>5.69</v>
      </c>
      <c r="P29" s="12">
        <v>5.9</v>
      </c>
      <c r="Q29" s="12">
        <v>5.83</v>
      </c>
      <c r="R29" s="12">
        <v>5.55</v>
      </c>
      <c r="S29" s="12">
        <v>5.28</v>
      </c>
      <c r="T29" s="12" t="s">
        <v>46</v>
      </c>
      <c r="U29" s="10">
        <v>-5.1291772368453475E-3</v>
      </c>
      <c r="V29" s="7" t="s">
        <v>41</v>
      </c>
    </row>
    <row r="30" spans="1:22" ht="15.75" thickBot="1" x14ac:dyDescent="0.3">
      <c r="A30" s="9">
        <v>17</v>
      </c>
      <c r="B30" s="9" t="s">
        <v>17</v>
      </c>
      <c r="C30" s="12">
        <v>11.37</v>
      </c>
      <c r="D30" s="12">
        <v>12.12</v>
      </c>
      <c r="E30" s="12">
        <v>12.66</v>
      </c>
      <c r="F30" s="12">
        <v>11.23</v>
      </c>
      <c r="G30" s="12">
        <v>11.23</v>
      </c>
      <c r="H30" s="12">
        <v>11.38</v>
      </c>
      <c r="I30" s="12">
        <v>10.73</v>
      </c>
      <c r="J30" s="12">
        <v>10.47</v>
      </c>
      <c r="K30" s="12">
        <v>10.29</v>
      </c>
      <c r="L30" s="12">
        <v>11.32</v>
      </c>
      <c r="M30" s="12">
        <v>11.61</v>
      </c>
      <c r="N30" s="12">
        <v>10.8940503</v>
      </c>
      <c r="O30" s="12">
        <v>12.05</v>
      </c>
      <c r="P30" s="12">
        <v>11.89</v>
      </c>
      <c r="Q30" s="12">
        <v>10.73</v>
      </c>
      <c r="R30" s="12" t="s">
        <v>46</v>
      </c>
      <c r="S30" s="12" t="s">
        <v>46</v>
      </c>
      <c r="T30" s="12" t="s">
        <v>46</v>
      </c>
      <c r="U30" s="10">
        <v>-3.0053935337404367E-3</v>
      </c>
      <c r="V30" s="7" t="s">
        <v>41</v>
      </c>
    </row>
    <row r="31" spans="1:22" ht="15.75" thickBot="1" x14ac:dyDescent="0.3">
      <c r="A31" s="9">
        <v>26</v>
      </c>
      <c r="B31" s="9" t="s">
        <v>26</v>
      </c>
      <c r="C31" s="12">
        <v>14.74</v>
      </c>
      <c r="D31" s="12">
        <v>15.01</v>
      </c>
      <c r="E31" s="12">
        <v>14.93</v>
      </c>
      <c r="F31" s="12">
        <v>14.95</v>
      </c>
      <c r="G31" s="12">
        <v>14.67</v>
      </c>
      <c r="H31" s="12">
        <v>15.14</v>
      </c>
      <c r="I31" s="12">
        <v>14.99</v>
      </c>
      <c r="J31" s="12">
        <v>14.25</v>
      </c>
      <c r="K31" s="12">
        <v>12.94</v>
      </c>
      <c r="L31" s="12">
        <v>13.87</v>
      </c>
      <c r="M31" s="12">
        <v>15.78</v>
      </c>
      <c r="N31" s="12">
        <v>15.41</v>
      </c>
      <c r="O31" s="12">
        <v>14.78</v>
      </c>
      <c r="P31" s="12">
        <v>15.31</v>
      </c>
      <c r="Q31" s="12">
        <v>14.96</v>
      </c>
      <c r="R31" s="12">
        <v>14.32</v>
      </c>
      <c r="S31" s="12">
        <v>13.01</v>
      </c>
      <c r="T31" s="12" t="s">
        <v>46</v>
      </c>
      <c r="U31" s="10">
        <v>-2.5455112644634319E-3</v>
      </c>
      <c r="V31" s="7" t="s">
        <v>41</v>
      </c>
    </row>
    <row r="32" spans="1:22" ht="15.75" thickBot="1" x14ac:dyDescent="0.3">
      <c r="A32" s="9">
        <v>16</v>
      </c>
      <c r="B32" s="9" t="s">
        <v>16</v>
      </c>
      <c r="C32" s="12">
        <v>11.21</v>
      </c>
      <c r="D32" s="12">
        <v>18.03</v>
      </c>
      <c r="E32" s="12">
        <v>12.36</v>
      </c>
      <c r="F32" s="12">
        <v>9.99</v>
      </c>
      <c r="G32" s="12">
        <v>9.67</v>
      </c>
      <c r="H32" s="12">
        <v>11.91</v>
      </c>
      <c r="I32" s="12">
        <v>11.55</v>
      </c>
      <c r="J32" s="12">
        <v>10.79</v>
      </c>
      <c r="K32" s="12">
        <v>11.47</v>
      </c>
      <c r="L32" s="12">
        <v>12.1</v>
      </c>
      <c r="M32" s="12">
        <v>11.49</v>
      </c>
      <c r="N32" s="12">
        <v>14.33</v>
      </c>
      <c r="O32" s="12">
        <v>8.57</v>
      </c>
      <c r="P32" s="12">
        <v>11.29</v>
      </c>
      <c r="Q32" s="12">
        <v>14.64</v>
      </c>
      <c r="R32" s="12">
        <v>12.79</v>
      </c>
      <c r="S32" s="12">
        <v>11.92</v>
      </c>
      <c r="T32" s="12">
        <v>11.81</v>
      </c>
      <c r="U32" s="11">
        <v>-2.7018287212294932E-4</v>
      </c>
      <c r="V32" s="8" t="s">
        <v>42</v>
      </c>
    </row>
    <row r="33" spans="1:22" ht="15.75" thickBot="1" x14ac:dyDescent="0.3">
      <c r="A33" s="9">
        <v>36</v>
      </c>
      <c r="B33" s="9" t="s">
        <v>35</v>
      </c>
      <c r="C33" s="12">
        <v>7.18</v>
      </c>
      <c r="D33" s="12" t="s">
        <v>46</v>
      </c>
      <c r="E33" s="12">
        <v>6.73</v>
      </c>
      <c r="F33" s="12">
        <v>6.7</v>
      </c>
      <c r="G33" s="12">
        <v>6.41</v>
      </c>
      <c r="H33" s="12">
        <v>6.69</v>
      </c>
      <c r="I33" s="12">
        <v>6.42</v>
      </c>
      <c r="J33" s="12">
        <v>6.53</v>
      </c>
      <c r="K33" s="12">
        <v>6.12</v>
      </c>
      <c r="L33" s="12">
        <v>6.66</v>
      </c>
      <c r="M33" s="12">
        <v>6.6</v>
      </c>
      <c r="N33" s="12">
        <v>6.43</v>
      </c>
      <c r="O33" s="12">
        <v>6.75</v>
      </c>
      <c r="P33" s="12">
        <v>6.73</v>
      </c>
      <c r="Q33" s="12">
        <v>7.22</v>
      </c>
      <c r="R33" s="12">
        <v>7.13</v>
      </c>
      <c r="S33" s="12">
        <v>7.24</v>
      </c>
      <c r="T33" s="12" t="s">
        <v>46</v>
      </c>
      <c r="U33" s="10">
        <v>3.0744923153406866E-3</v>
      </c>
      <c r="V33" s="8" t="s">
        <v>42</v>
      </c>
    </row>
    <row r="34" spans="1:22" ht="15.75" thickBot="1" x14ac:dyDescent="0.3">
      <c r="A34" s="9">
        <v>22</v>
      </c>
      <c r="B34" s="9" t="s">
        <v>22</v>
      </c>
      <c r="C34" s="12">
        <v>7.04</v>
      </c>
      <c r="D34" s="12">
        <v>5.82</v>
      </c>
      <c r="E34" s="12">
        <v>7.42</v>
      </c>
      <c r="F34" s="12">
        <v>4.57</v>
      </c>
      <c r="G34" s="12">
        <v>4.72</v>
      </c>
      <c r="H34" s="12">
        <v>5.38</v>
      </c>
      <c r="I34" s="12">
        <v>4.22</v>
      </c>
      <c r="J34" s="12">
        <v>6.05</v>
      </c>
      <c r="K34" s="12">
        <v>6.06</v>
      </c>
      <c r="L34" s="12">
        <v>3.13</v>
      </c>
      <c r="M34" s="12">
        <v>7.88</v>
      </c>
      <c r="N34" s="12">
        <v>7.33</v>
      </c>
      <c r="O34" s="12">
        <v>4.6399999999999997</v>
      </c>
      <c r="P34" s="12">
        <v>5.51</v>
      </c>
      <c r="Q34" s="12">
        <v>5.0199999999999996</v>
      </c>
      <c r="R34" s="12">
        <v>7.19</v>
      </c>
      <c r="S34" s="12">
        <v>7.63</v>
      </c>
      <c r="T34" s="12" t="s">
        <v>46</v>
      </c>
      <c r="U34" s="10">
        <v>5.3033825913447767E-3</v>
      </c>
      <c r="V34" s="8" t="s">
        <v>42</v>
      </c>
    </row>
    <row r="35" spans="1:22" ht="15.75" thickBot="1" x14ac:dyDescent="0.3">
      <c r="A35" s="9">
        <v>24</v>
      </c>
      <c r="B35" s="9" t="s">
        <v>24</v>
      </c>
      <c r="C35" s="12">
        <v>9.02</v>
      </c>
      <c r="D35" s="12">
        <v>8.85</v>
      </c>
      <c r="E35" s="12">
        <v>8.56</v>
      </c>
      <c r="F35" s="12">
        <v>9.06</v>
      </c>
      <c r="G35" s="12">
        <v>8.6199999999999992</v>
      </c>
      <c r="H35" s="12">
        <v>8.65</v>
      </c>
      <c r="I35" s="12">
        <v>8.99</v>
      </c>
      <c r="J35" s="12">
        <v>8.69</v>
      </c>
      <c r="K35" s="12">
        <v>7.66</v>
      </c>
      <c r="L35" s="12">
        <v>8.0500000000000007</v>
      </c>
      <c r="M35" s="12">
        <v>8.4600000000000009</v>
      </c>
      <c r="N35" s="12">
        <v>8.84</v>
      </c>
      <c r="O35" s="12">
        <v>9.1</v>
      </c>
      <c r="P35" s="12">
        <v>9.6300000000000008</v>
      </c>
      <c r="Q35" s="12">
        <v>10.050000000000001</v>
      </c>
      <c r="R35" s="12">
        <v>10</v>
      </c>
      <c r="S35" s="12">
        <v>9.9499999999999993</v>
      </c>
      <c r="T35" s="12">
        <v>9.94</v>
      </c>
      <c r="U35" s="10">
        <v>8.0574843343942243E-3</v>
      </c>
      <c r="V35" s="8" t="s">
        <v>42</v>
      </c>
    </row>
    <row r="36" spans="1:22" ht="15.75" thickBot="1" x14ac:dyDescent="0.3">
      <c r="A36" s="9">
        <v>14</v>
      </c>
      <c r="B36" s="9" t="s">
        <v>14</v>
      </c>
      <c r="C36" s="12">
        <v>3.19</v>
      </c>
      <c r="D36" s="12">
        <v>3.16</v>
      </c>
      <c r="E36" s="12">
        <v>2.75</v>
      </c>
      <c r="F36" s="12">
        <v>2.56</v>
      </c>
      <c r="G36" s="12">
        <v>3.07</v>
      </c>
      <c r="H36" s="12">
        <v>2.78</v>
      </c>
      <c r="I36" s="12">
        <v>3.1</v>
      </c>
      <c r="J36" s="12">
        <v>3.05</v>
      </c>
      <c r="K36" s="12">
        <v>2.6</v>
      </c>
      <c r="L36" s="12">
        <v>2.85</v>
      </c>
      <c r="M36" s="12">
        <v>3.02</v>
      </c>
      <c r="N36" s="12">
        <v>2.86</v>
      </c>
      <c r="O36" s="12">
        <v>3.71</v>
      </c>
      <c r="P36" s="12">
        <v>3.96</v>
      </c>
      <c r="Q36" s="12" t="s">
        <v>46</v>
      </c>
      <c r="R36" s="12">
        <v>4.4400000000000004</v>
      </c>
      <c r="S36" s="12">
        <v>4.16</v>
      </c>
      <c r="T36" s="12" t="s">
        <v>46</v>
      </c>
      <c r="U36" s="10">
        <v>1.9636534744958644E-2</v>
      </c>
      <c r="V36" s="8" t="s">
        <v>42</v>
      </c>
    </row>
    <row r="37" spans="1:22" ht="15.75" thickBot="1" x14ac:dyDescent="0.3">
      <c r="A37" s="9">
        <v>27</v>
      </c>
      <c r="B37" s="9" t="s">
        <v>27</v>
      </c>
      <c r="C37" s="12">
        <v>4.51</v>
      </c>
      <c r="D37" s="12">
        <v>4.26</v>
      </c>
      <c r="E37" s="12">
        <v>6.27</v>
      </c>
      <c r="F37" s="12">
        <v>10.08</v>
      </c>
      <c r="G37" s="12">
        <v>9.4</v>
      </c>
      <c r="H37" s="12">
        <v>9.6102578800000007</v>
      </c>
      <c r="I37" s="12" t="s">
        <v>46</v>
      </c>
      <c r="J37" s="12" t="s">
        <v>46</v>
      </c>
      <c r="K37" s="12">
        <v>7.8</v>
      </c>
      <c r="L37" s="12">
        <v>7.92</v>
      </c>
      <c r="M37" s="12">
        <v>7.85</v>
      </c>
      <c r="N37" s="12">
        <v>8.23</v>
      </c>
      <c r="O37" s="12">
        <v>7.72</v>
      </c>
      <c r="P37" s="12">
        <v>7.95</v>
      </c>
      <c r="Q37" s="12">
        <v>7.81</v>
      </c>
      <c r="R37" s="12">
        <v>9.1</v>
      </c>
      <c r="S37" s="12" t="s">
        <v>46</v>
      </c>
      <c r="T37" s="12" t="s">
        <v>46</v>
      </c>
      <c r="U37" s="10">
        <v>2.4872774471260649E-2</v>
      </c>
      <c r="V37" s="8" t="s">
        <v>42</v>
      </c>
    </row>
    <row r="38" spans="1:22" ht="15.75" thickBot="1" x14ac:dyDescent="0.3">
      <c r="A38" s="9">
        <v>1</v>
      </c>
      <c r="B38" s="9" t="s">
        <v>2</v>
      </c>
      <c r="C38" s="12">
        <v>4.5999999999999996</v>
      </c>
      <c r="D38" s="12">
        <v>1.97</v>
      </c>
      <c r="E38" s="12">
        <v>4.2300000000000004</v>
      </c>
      <c r="F38" s="12">
        <v>4.7300000000000004</v>
      </c>
      <c r="G38" s="12">
        <v>4.38</v>
      </c>
      <c r="H38" s="12">
        <v>4.84</v>
      </c>
      <c r="I38" s="12"/>
      <c r="J38" s="12"/>
      <c r="K38" s="12">
        <v>4.41</v>
      </c>
      <c r="L38" s="12">
        <v>5.56</v>
      </c>
      <c r="M38" s="12"/>
      <c r="N38" s="12" t="s">
        <v>46</v>
      </c>
      <c r="O38" s="12" t="s">
        <v>46</v>
      </c>
      <c r="P38" s="12" t="s">
        <v>46</v>
      </c>
      <c r="Q38" s="12" t="s">
        <v>46</v>
      </c>
      <c r="R38" s="12" t="s">
        <v>46</v>
      </c>
      <c r="S38" s="12" t="s">
        <v>46</v>
      </c>
      <c r="T38" s="12" t="s">
        <v>46</v>
      </c>
      <c r="U38" s="10">
        <v>4.8802069292026538E-2</v>
      </c>
      <c r="V38" s="8" t="s">
        <v>42</v>
      </c>
    </row>
    <row r="39" spans="1:22" ht="15.75" thickBot="1" x14ac:dyDescent="0.3">
      <c r="A39" s="9">
        <v>7</v>
      </c>
      <c r="B39" s="9" t="s">
        <v>7</v>
      </c>
      <c r="C39" s="12" t="s">
        <v>46</v>
      </c>
      <c r="D39" s="12" t="s">
        <v>46</v>
      </c>
      <c r="E39" s="12" t="s">
        <v>46</v>
      </c>
      <c r="F39" s="12" t="s">
        <v>46</v>
      </c>
      <c r="G39" s="12" t="s">
        <v>46</v>
      </c>
      <c r="H39" s="12">
        <v>0.97</v>
      </c>
      <c r="I39" s="12">
        <v>2.29</v>
      </c>
      <c r="J39" s="12">
        <v>2.4900000000000002</v>
      </c>
      <c r="K39" s="12">
        <v>2.2799999999999998</v>
      </c>
      <c r="L39" s="12">
        <v>5.0599999999999996</v>
      </c>
      <c r="M39" s="12">
        <v>3.66</v>
      </c>
      <c r="N39" s="12">
        <v>4.25</v>
      </c>
      <c r="O39" s="12">
        <v>3.39</v>
      </c>
      <c r="P39" s="12">
        <v>3.92</v>
      </c>
      <c r="Q39" s="12">
        <v>4.8499999999999996</v>
      </c>
      <c r="R39" s="12">
        <v>4.8099999999999996</v>
      </c>
      <c r="S39" s="12">
        <v>4.51</v>
      </c>
      <c r="T39" s="12">
        <v>4.05</v>
      </c>
      <c r="U39" s="10">
        <v>8.94212505871404E-2</v>
      </c>
      <c r="V39" s="8" t="s">
        <v>42</v>
      </c>
    </row>
    <row r="40" spans="1:22" x14ac:dyDescent="0.25">
      <c r="U40" s="5"/>
    </row>
    <row r="41" spans="1:22" x14ac:dyDescent="0.25">
      <c r="U41" s="5"/>
    </row>
    <row r="42" spans="1:22" ht="14.45" customHeight="1" x14ac:dyDescent="0.25">
      <c r="U42" s="15" t="s">
        <v>38</v>
      </c>
    </row>
    <row r="43" spans="1:22" x14ac:dyDescent="0.25">
      <c r="A43" s="3" t="s">
        <v>37</v>
      </c>
      <c r="B43" s="2"/>
      <c r="C43" s="2">
        <v>1999</v>
      </c>
      <c r="D43" s="2">
        <v>2000</v>
      </c>
      <c r="E43" s="2">
        <v>2001</v>
      </c>
      <c r="F43" s="2">
        <v>2002</v>
      </c>
      <c r="G43" s="2">
        <v>2003</v>
      </c>
      <c r="H43" s="2">
        <v>2004</v>
      </c>
      <c r="I43" s="2">
        <v>2005</v>
      </c>
      <c r="J43" s="2">
        <v>2006</v>
      </c>
      <c r="K43" s="2">
        <v>2007</v>
      </c>
      <c r="L43" s="2">
        <v>2008</v>
      </c>
      <c r="M43" s="2">
        <v>2009</v>
      </c>
      <c r="N43" s="2">
        <v>2010</v>
      </c>
      <c r="O43" s="2">
        <v>2011</v>
      </c>
      <c r="P43" s="2">
        <v>2012</v>
      </c>
      <c r="Q43" s="2">
        <v>2013</v>
      </c>
      <c r="R43" s="2">
        <v>2014</v>
      </c>
      <c r="S43" s="2">
        <v>2015</v>
      </c>
      <c r="T43" s="2">
        <v>2016</v>
      </c>
      <c r="U43" s="16"/>
    </row>
    <row r="44" spans="1:22" x14ac:dyDescent="0.25">
      <c r="A44">
        <v>1</v>
      </c>
      <c r="B44" t="s">
        <v>2</v>
      </c>
      <c r="C44" s="4">
        <f t="shared" ref="C44" si="0">LN(C5)</f>
        <v>3.4824701017908919</v>
      </c>
      <c r="D44" s="4">
        <f t="shared" ref="D44:L44" si="1">LN(D5)</f>
        <v>3.2394624584765892</v>
      </c>
      <c r="E44" s="4">
        <f t="shared" si="1"/>
        <v>3.3130945001071823</v>
      </c>
      <c r="F44" s="4">
        <f t="shared" si="1"/>
        <v>3.2363227384719213</v>
      </c>
      <c r="G44" s="4">
        <f t="shared" si="1"/>
        <v>3.1450139762697455</v>
      </c>
      <c r="H44" s="4">
        <f t="shared" si="1"/>
        <v>3.1086144306106633</v>
      </c>
      <c r="I44" s="4"/>
      <c r="J44" s="4"/>
      <c r="K44" s="4">
        <f t="shared" si="1"/>
        <v>2.8183982582710754</v>
      </c>
      <c r="L44" s="4">
        <f t="shared" si="1"/>
        <v>2.8039662579320366</v>
      </c>
      <c r="M44" s="4"/>
      <c r="N44" s="4"/>
      <c r="O44" s="4"/>
      <c r="P44" s="4"/>
      <c r="Q44" s="4"/>
      <c r="R44" s="4"/>
      <c r="S44" s="4"/>
      <c r="T44" s="4"/>
      <c r="U44" s="5">
        <f>SLOPE(C44:L44,C$43:L$43)</f>
        <v>-7.0954732887839905E-2</v>
      </c>
    </row>
    <row r="45" spans="1:22" x14ac:dyDescent="0.25">
      <c r="A45">
        <v>2</v>
      </c>
      <c r="B45" t="s">
        <v>3</v>
      </c>
      <c r="C45" s="4">
        <f t="shared" ref="C45:T45" si="2">LN(C6)</f>
        <v>2.647592232065096</v>
      </c>
      <c r="D45" s="4">
        <f t="shared" si="2"/>
        <v>2.7080502011022101</v>
      </c>
      <c r="E45" s="4">
        <f t="shared" si="2"/>
        <v>2.6567569067146595</v>
      </c>
      <c r="F45" s="4">
        <f t="shared" si="2"/>
        <v>2.6581594314887451</v>
      </c>
      <c r="G45" s="4">
        <f t="shared" si="2"/>
        <v>2.4798941079644559</v>
      </c>
      <c r="H45" s="4">
        <f t="shared" si="2"/>
        <v>2.3997118037247684</v>
      </c>
      <c r="I45" s="4">
        <f t="shared" si="2"/>
        <v>2.3664984187376983</v>
      </c>
      <c r="J45" s="4">
        <f t="shared" si="2"/>
        <v>2.349468678892896</v>
      </c>
      <c r="K45" s="4">
        <f t="shared" si="2"/>
        <v>2.252343876557299</v>
      </c>
      <c r="L45" s="4">
        <f t="shared" si="2"/>
        <v>2.3095607067304709</v>
      </c>
      <c r="M45" s="4">
        <f t="shared" si="2"/>
        <v>2.2353763433005955</v>
      </c>
      <c r="N45" s="4">
        <f t="shared" si="2"/>
        <v>2.2257040486580881</v>
      </c>
      <c r="O45" s="4">
        <f t="shared" si="2"/>
        <v>2.145931282948669</v>
      </c>
      <c r="P45" s="4">
        <f t="shared" si="2"/>
        <v>2.2554934854601951</v>
      </c>
      <c r="Q45" s="4">
        <f t="shared" si="2"/>
        <v>2.0731719286662407</v>
      </c>
      <c r="R45" s="4">
        <f t="shared" si="2"/>
        <v>2.0528408598826569</v>
      </c>
      <c r="S45" s="4" t="e">
        <f t="shared" si="2"/>
        <v>#VALUE!</v>
      </c>
      <c r="T45" s="4" t="e">
        <f t="shared" si="2"/>
        <v>#VALUE!</v>
      </c>
      <c r="U45" s="5" t="e">
        <f>SLOPE(C45:T45,C$43:T$43)</f>
        <v>#VALUE!</v>
      </c>
    </row>
    <row r="46" spans="1:22" x14ac:dyDescent="0.25">
      <c r="A46">
        <v>3</v>
      </c>
      <c r="B46" t="s">
        <v>4</v>
      </c>
      <c r="C46" s="4">
        <f t="shared" ref="C46:S46" si="3">LN(C7)</f>
        <v>3.4011973816621555</v>
      </c>
      <c r="D46" s="4">
        <f t="shared" si="3"/>
        <v>3.4291367503513968</v>
      </c>
      <c r="E46" s="4">
        <f t="shared" si="3"/>
        <v>3.3617633124167483</v>
      </c>
      <c r="F46" s="4">
        <f t="shared" si="3"/>
        <v>3.3203487937988347</v>
      </c>
      <c r="G46" s="4">
        <f t="shared" si="3"/>
        <v>3.1994891110680106</v>
      </c>
      <c r="H46" s="4">
        <f t="shared" si="3"/>
        <v>3.1298260080346898</v>
      </c>
      <c r="I46" s="4">
        <f t="shared" si="3"/>
        <v>3.1432898379116057</v>
      </c>
      <c r="J46" s="4">
        <f t="shared" si="3"/>
        <v>2.9927277645336923</v>
      </c>
      <c r="K46" s="4">
        <f t="shared" si="3"/>
        <v>2.9188512292180331</v>
      </c>
      <c r="L46" s="4">
        <f t="shared" si="3"/>
        <v>3.0814511489565284</v>
      </c>
      <c r="M46" s="4">
        <f t="shared" si="3"/>
        <v>3.0873994620798149</v>
      </c>
      <c r="N46" s="4">
        <f t="shared" si="3"/>
        <v>2.9343886433129391</v>
      </c>
      <c r="O46" s="4">
        <f t="shared" si="3"/>
        <v>2.9301265164559971</v>
      </c>
      <c r="P46" s="4">
        <f t="shared" si="3"/>
        <v>2.9678470700644555</v>
      </c>
      <c r="Q46" s="4">
        <f t="shared" si="3"/>
        <v>2.8314470792461348</v>
      </c>
      <c r="R46" s="4">
        <f t="shared" si="3"/>
        <v>2.8443278193947581</v>
      </c>
      <c r="S46" s="4">
        <f t="shared" si="3"/>
        <v>2.8361502037295256</v>
      </c>
      <c r="T46" s="4"/>
      <c r="U46" s="5">
        <f>SLOPE(C46:S46,C$43:S$43)</f>
        <v>-3.7365847543399847E-2</v>
      </c>
    </row>
    <row r="47" spans="1:22" x14ac:dyDescent="0.25">
      <c r="A47">
        <v>5</v>
      </c>
      <c r="B47" t="s">
        <v>5</v>
      </c>
      <c r="C47" s="4">
        <f t="shared" ref="C47:R47" si="4">LN(C8)</f>
        <v>3.3264738354662189</v>
      </c>
      <c r="D47" s="4">
        <f t="shared" si="4"/>
        <v>3.3021134234382563</v>
      </c>
      <c r="E47" s="4">
        <f t="shared" si="4"/>
        <v>3.2782761681496484</v>
      </c>
      <c r="F47" s="4">
        <f t="shared" si="4"/>
        <v>3.196630215920881</v>
      </c>
      <c r="G47" s="4">
        <f t="shared" si="4"/>
        <v>3.2188758248682006</v>
      </c>
      <c r="H47" s="4">
        <f t="shared" si="4"/>
        <v>3.1219242987917504</v>
      </c>
      <c r="I47" s="4">
        <f t="shared" si="4"/>
        <v>3.0901329489754752</v>
      </c>
      <c r="J47" s="4">
        <f t="shared" si="4"/>
        <v>3.126321843257593</v>
      </c>
      <c r="K47" s="4">
        <f t="shared" si="4"/>
        <v>2.91235066461494</v>
      </c>
      <c r="L47" s="4">
        <f t="shared" si="4"/>
        <v>2.8443278193947581</v>
      </c>
      <c r="M47" s="4">
        <f t="shared" si="4"/>
        <v>2.9290581402859983</v>
      </c>
      <c r="N47" s="4">
        <f t="shared" si="4"/>
        <v>2.843163674909384</v>
      </c>
      <c r="O47" s="4">
        <f t="shared" si="4"/>
        <v>2.859912550411456</v>
      </c>
      <c r="P47" s="4">
        <f t="shared" si="4"/>
        <v>2.8820035082256483</v>
      </c>
      <c r="Q47" s="4">
        <f t="shared" si="4"/>
        <v>2.8920370372152258</v>
      </c>
      <c r="R47" s="4">
        <f t="shared" si="4"/>
        <v>2.7453459858459071</v>
      </c>
      <c r="S47" s="4"/>
      <c r="T47" s="4"/>
      <c r="U47" s="5">
        <f>SLOPE(C47:R47,C$43:R$43)</f>
        <v>-3.8210399152320856E-2</v>
      </c>
    </row>
    <row r="48" spans="1:22" x14ac:dyDescent="0.25">
      <c r="A48">
        <v>6</v>
      </c>
      <c r="B48" t="s">
        <v>6</v>
      </c>
      <c r="C48" s="4">
        <f t="shared" ref="C48:T48" si="5">LN(C9)</f>
        <v>2.7258901192305411</v>
      </c>
      <c r="D48" s="4">
        <f t="shared" si="5"/>
        <v>2.5802168295923251</v>
      </c>
      <c r="E48" s="4">
        <f t="shared" si="5"/>
        <v>2.73046379593911</v>
      </c>
      <c r="F48" s="4">
        <f t="shared" si="5"/>
        <v>2.884800712846709</v>
      </c>
      <c r="G48" s="4">
        <f t="shared" si="5"/>
        <v>2.2995805839737469</v>
      </c>
      <c r="H48" s="4">
        <f t="shared" si="5"/>
        <v>2.5095992623783721</v>
      </c>
      <c r="I48" s="4">
        <f t="shared" si="5"/>
        <v>2.256541154492639</v>
      </c>
      <c r="J48" s="4">
        <f t="shared" si="5"/>
        <v>2.5225235133593071</v>
      </c>
      <c r="K48" s="4">
        <f t="shared" si="5"/>
        <v>2.7317667277195259</v>
      </c>
      <c r="L48" s="4">
        <f t="shared" si="5"/>
        <v>2.0605135317943168</v>
      </c>
      <c r="M48" s="4">
        <f t="shared" si="5"/>
        <v>2.1736147116970854</v>
      </c>
      <c r="N48" s="4">
        <f t="shared" si="5"/>
        <v>2.2710944259026746</v>
      </c>
      <c r="O48" s="4">
        <f t="shared" si="5"/>
        <v>2.2502386126218363</v>
      </c>
      <c r="P48" s="4">
        <f t="shared" si="5"/>
        <v>2.1598687907924505</v>
      </c>
      <c r="Q48" s="4">
        <f t="shared" si="5"/>
        <v>1.8885836538635949</v>
      </c>
      <c r="R48" s="4">
        <f t="shared" si="5"/>
        <v>2.4105422344991378</v>
      </c>
      <c r="S48" s="4">
        <f t="shared" si="5"/>
        <v>2.3379522368313368</v>
      </c>
      <c r="T48" s="4" t="e">
        <f t="shared" si="5"/>
        <v>#VALUE!</v>
      </c>
      <c r="U48" s="5" t="e">
        <f t="shared" ref="U48:U50" si="6">SLOPE(C48:T48,C$43:T$43)</f>
        <v>#VALUE!</v>
      </c>
    </row>
    <row r="49" spans="1:21" x14ac:dyDescent="0.25">
      <c r="A49">
        <v>7</v>
      </c>
      <c r="B49" t="s">
        <v>7</v>
      </c>
      <c r="C49" s="4"/>
      <c r="D49" s="4"/>
      <c r="E49" s="4"/>
      <c r="F49" s="4"/>
      <c r="G49" s="4"/>
      <c r="H49" s="4">
        <f t="shared" ref="H49:T49" si="7">LN(H10)</f>
        <v>3.1921210875593813</v>
      </c>
      <c r="I49" s="4">
        <f t="shared" si="7"/>
        <v>3.1432898379116057</v>
      </c>
      <c r="J49" s="4">
        <f t="shared" si="7"/>
        <v>3.080532875246456</v>
      </c>
      <c r="K49" s="4">
        <f t="shared" si="7"/>
        <v>3.0633909220278057</v>
      </c>
      <c r="L49" s="4">
        <f t="shared" si="7"/>
        <v>3.0694473113762717</v>
      </c>
      <c r="M49" s="4">
        <f t="shared" si="7"/>
        <v>3.0814511489565284</v>
      </c>
      <c r="N49" s="4">
        <f t="shared" si="7"/>
        <v>3.0773122605464138</v>
      </c>
      <c r="O49" s="4">
        <f t="shared" si="7"/>
        <v>3.0558861963737378</v>
      </c>
      <c r="P49" s="4">
        <f t="shared" si="7"/>
        <v>3.0076608444192647</v>
      </c>
      <c r="Q49" s="4">
        <f t="shared" si="7"/>
        <v>2.8859174075467844</v>
      </c>
      <c r="R49" s="4">
        <f t="shared" si="7"/>
        <v>2.8039662579320366</v>
      </c>
      <c r="S49" s="4">
        <f t="shared" si="7"/>
        <v>2.8864752876170416</v>
      </c>
      <c r="T49" s="4">
        <f t="shared" si="7"/>
        <v>2.6905648867611904</v>
      </c>
      <c r="U49" s="5">
        <f>SLOPE(H49:T49,H$43:T$43)</f>
        <v>-3.3413378326700612E-2</v>
      </c>
    </row>
    <row r="50" spans="1:21" x14ac:dyDescent="0.25">
      <c r="A50">
        <v>8</v>
      </c>
      <c r="B50" t="s">
        <v>8</v>
      </c>
      <c r="C50" s="4">
        <f t="shared" ref="C50:T50" si="8">LN(C11)</f>
        <v>2.7936160894318567</v>
      </c>
      <c r="D50" s="4">
        <f t="shared" si="8"/>
        <v>2.8390784635086144</v>
      </c>
      <c r="E50" s="4">
        <f t="shared" si="8"/>
        <v>2.7960610784249234</v>
      </c>
      <c r="F50" s="4">
        <f t="shared" si="8"/>
        <v>2.8535925063928684</v>
      </c>
      <c r="G50" s="4">
        <f t="shared" si="8"/>
        <v>2.7067159780890733</v>
      </c>
      <c r="H50" s="4">
        <f t="shared" si="8"/>
        <v>2.7073833121145063</v>
      </c>
      <c r="I50" s="4">
        <f t="shared" si="8"/>
        <v>2.7053799725463312</v>
      </c>
      <c r="J50" s="4">
        <f t="shared" si="8"/>
        <v>2.6986730392896132</v>
      </c>
      <c r="K50" s="4">
        <f t="shared" si="8"/>
        <v>2.716018370751387</v>
      </c>
      <c r="L50" s="4">
        <f t="shared" si="8"/>
        <v>2.6672282065819548</v>
      </c>
      <c r="M50" s="4">
        <f t="shared" si="8"/>
        <v>2.5225235133593071</v>
      </c>
      <c r="N50" s="4">
        <f t="shared" si="8"/>
        <v>2.4096441652874536</v>
      </c>
      <c r="O50" s="4">
        <f t="shared" si="8"/>
        <v>2.4159137783010487</v>
      </c>
      <c r="P50" s="4">
        <f t="shared" si="8"/>
        <v>2.4069451083182885</v>
      </c>
      <c r="Q50" s="4">
        <f t="shared" si="8"/>
        <v>2.4203681286504293</v>
      </c>
      <c r="R50" s="4" t="e">
        <f t="shared" si="8"/>
        <v>#VALUE!</v>
      </c>
      <c r="S50" s="4" t="e">
        <f t="shared" si="8"/>
        <v>#VALUE!</v>
      </c>
      <c r="T50" s="4" t="e">
        <f t="shared" si="8"/>
        <v>#VALUE!</v>
      </c>
      <c r="U50" s="5" t="e">
        <f t="shared" si="6"/>
        <v>#VALUE!</v>
      </c>
    </row>
    <row r="51" spans="1:21" x14ac:dyDescent="0.25">
      <c r="A51">
        <v>9</v>
      </c>
      <c r="B51" t="s">
        <v>9</v>
      </c>
      <c r="C51" s="4">
        <f t="shared" ref="C51:S51" si="9">LN(C12)</f>
        <v>3.7900813346229034</v>
      </c>
      <c r="D51" s="4">
        <f t="shared" si="9"/>
        <v>3.8443863567123349</v>
      </c>
      <c r="E51" s="4">
        <f t="shared" si="9"/>
        <v>3.7796338173824005</v>
      </c>
      <c r="F51" s="4">
        <f t="shared" si="9"/>
        <v>3.7891771754293</v>
      </c>
      <c r="G51" s="4">
        <f t="shared" si="9"/>
        <v>3.7240052560893107</v>
      </c>
      <c r="H51" s="4">
        <f t="shared" si="9"/>
        <v>3.6768068728796672</v>
      </c>
      <c r="I51" s="4">
        <f t="shared" si="9"/>
        <v>3.6362695038416391</v>
      </c>
      <c r="J51" s="4">
        <f t="shared" si="9"/>
        <v>3.3991953789914824</v>
      </c>
      <c r="K51" s="4">
        <f t="shared" si="9"/>
        <v>3.3901364343027307</v>
      </c>
      <c r="L51" s="4">
        <f t="shared" si="9"/>
        <v>3.4772320679381528</v>
      </c>
      <c r="M51" s="4">
        <f t="shared" si="9"/>
        <v>3.5025498759224432</v>
      </c>
      <c r="N51" s="4">
        <f t="shared" si="9"/>
        <v>3.4101571230336272</v>
      </c>
      <c r="O51" s="4">
        <f t="shared" si="9"/>
        <v>3.427514689979529</v>
      </c>
      <c r="P51" s="4">
        <f t="shared" si="9"/>
        <v>3.3421548410283721</v>
      </c>
      <c r="Q51" s="4">
        <f t="shared" si="9"/>
        <v>3.5136328109919437</v>
      </c>
      <c r="R51" s="4">
        <f t="shared" si="9"/>
        <v>3.3439213138424253</v>
      </c>
      <c r="S51" s="4">
        <f t="shared" si="9"/>
        <v>3.3181780259420632</v>
      </c>
      <c r="T51" s="4"/>
      <c r="U51" s="5">
        <f>SLOPE(C51:S51,C$43:S$43)</f>
        <v>-3.256106264890303E-2</v>
      </c>
    </row>
    <row r="52" spans="1:21" x14ac:dyDescent="0.25">
      <c r="A52">
        <v>10</v>
      </c>
      <c r="B52" t="s">
        <v>10</v>
      </c>
      <c r="C52" s="4">
        <f t="shared" ref="C52:S52" si="10">LN(C13)</f>
        <v>3.1095072878128356</v>
      </c>
      <c r="D52" s="4">
        <f t="shared" si="10"/>
        <v>3.0671222696406639</v>
      </c>
      <c r="E52" s="4">
        <f t="shared" si="10"/>
        <v>3.0928589842847138</v>
      </c>
      <c r="F52" s="4">
        <f t="shared" si="10"/>
        <v>2.9907197317304468</v>
      </c>
      <c r="G52" s="4">
        <f t="shared" si="10"/>
        <v>2.9668182633893485</v>
      </c>
      <c r="H52" s="4">
        <f t="shared" si="10"/>
        <v>2.9611408287843721</v>
      </c>
      <c r="I52" s="4">
        <f t="shared" si="10"/>
        <v>2.8684669225081145</v>
      </c>
      <c r="J52" s="4">
        <f t="shared" si="10"/>
        <v>2.9444389791664403</v>
      </c>
      <c r="K52" s="4">
        <f t="shared" si="10"/>
        <v>2.8673305587494666</v>
      </c>
      <c r="L52" s="4">
        <f t="shared" si="10"/>
        <v>2.9150643704865362</v>
      </c>
      <c r="M52" s="4">
        <f t="shared" si="10"/>
        <v>2.9047128751668225</v>
      </c>
      <c r="N52" s="4">
        <f t="shared" si="10"/>
        <v>2.8201877010390604</v>
      </c>
      <c r="O52" s="4">
        <f t="shared" si="10"/>
        <v>2.7631695003232895</v>
      </c>
      <c r="P52" s="4">
        <f t="shared" si="10"/>
        <v>2.7193197933604409</v>
      </c>
      <c r="Q52" s="4">
        <f t="shared" si="10"/>
        <v>2.7252350258563109</v>
      </c>
      <c r="R52" s="4">
        <f t="shared" si="10"/>
        <v>2.6063865473257102</v>
      </c>
      <c r="S52" s="4" t="e">
        <f t="shared" si="10"/>
        <v>#VALUE!</v>
      </c>
      <c r="T52" s="4"/>
      <c r="U52" s="5" t="e">
        <f>SLOPE(C52:S52,C$43:S$43)</f>
        <v>#VALUE!</v>
      </c>
    </row>
    <row r="53" spans="1:21" x14ac:dyDescent="0.25">
      <c r="A53">
        <v>11</v>
      </c>
      <c r="B53" t="s">
        <v>11</v>
      </c>
      <c r="C53" s="4">
        <f t="shared" ref="C53:R53" si="11">LN(C14)</f>
        <v>2.8673305587494666</v>
      </c>
      <c r="D53" s="4">
        <f t="shared" si="11"/>
        <v>2.8786365016777435</v>
      </c>
      <c r="E53" s="4">
        <f t="shared" si="11"/>
        <v>2.8057816895955452</v>
      </c>
      <c r="F53" s="4">
        <f t="shared" si="11"/>
        <v>2.8314470792461348</v>
      </c>
      <c r="G53" s="4">
        <f t="shared" si="11"/>
        <v>2.7612749623395079</v>
      </c>
      <c r="H53" s="4">
        <f t="shared" si="11"/>
        <v>2.7239235502585002</v>
      </c>
      <c r="I53" s="4">
        <f t="shared" si="11"/>
        <v>2.6925980965432883</v>
      </c>
      <c r="J53" s="4">
        <f t="shared" si="11"/>
        <v>2.5967461315435356</v>
      </c>
      <c r="K53" s="4">
        <f t="shared" si="11"/>
        <v>2.5847519847577165</v>
      </c>
      <c r="L53" s="4">
        <f t="shared" si="11"/>
        <v>2.5431755579119759</v>
      </c>
      <c r="M53" s="4">
        <f t="shared" si="11"/>
        <v>2.5525652982618152</v>
      </c>
      <c r="N53" s="4">
        <f t="shared" si="11"/>
        <v>2.5455312716044354</v>
      </c>
      <c r="O53" s="4">
        <f t="shared" si="11"/>
        <v>2.5517861786275451</v>
      </c>
      <c r="P53" s="4">
        <f t="shared" si="11"/>
        <v>2.5144654520295449</v>
      </c>
      <c r="Q53" s="4">
        <f t="shared" si="11"/>
        <v>2.5055259369907361</v>
      </c>
      <c r="R53" s="4">
        <f t="shared" si="11"/>
        <v>2.5297206655777931</v>
      </c>
      <c r="S53" s="4"/>
      <c r="T53" s="4"/>
      <c r="U53" s="5">
        <f>SLOPE(C53:R53,C$43:R$43)</f>
        <v>-2.7151869581041474E-2</v>
      </c>
    </row>
    <row r="54" spans="1:21" x14ac:dyDescent="0.25">
      <c r="A54">
        <v>12</v>
      </c>
      <c r="B54" t="s">
        <v>12</v>
      </c>
      <c r="C54" s="4">
        <f t="shared" ref="C54:R54" si="12">LN(C15)</f>
        <v>2.5603232890727545</v>
      </c>
      <c r="D54" s="4">
        <f t="shared" si="12"/>
        <v>2.5982353350950036</v>
      </c>
      <c r="E54" s="4">
        <f t="shared" si="12"/>
        <v>2.5408142817262962</v>
      </c>
      <c r="F54" s="4">
        <f t="shared" si="12"/>
        <v>2.5672543911367538</v>
      </c>
      <c r="G54" s="4">
        <f t="shared" si="12"/>
        <v>2.6144718541426442</v>
      </c>
      <c r="H54" s="4">
        <f t="shared" si="12"/>
        <v>2.4890646599366639</v>
      </c>
      <c r="I54" s="4">
        <f t="shared" si="12"/>
        <v>2.4840729690394228</v>
      </c>
      <c r="J54" s="4" t="e">
        <f t="shared" si="12"/>
        <v>#NUM!</v>
      </c>
      <c r="K54" s="4" t="e">
        <f t="shared" si="12"/>
        <v>#NUM!</v>
      </c>
      <c r="L54" s="4">
        <f t="shared" si="12"/>
        <v>2.3233676321765744</v>
      </c>
      <c r="M54" s="4">
        <f t="shared" si="12"/>
        <v>2.33214389523559</v>
      </c>
      <c r="N54" s="4">
        <f t="shared" si="12"/>
        <v>2.3767644911682972</v>
      </c>
      <c r="O54" s="4" t="e">
        <f t="shared" si="12"/>
        <v>#VALUE!</v>
      </c>
      <c r="P54" s="4">
        <f t="shared" si="12"/>
        <v>2.2721258855093369</v>
      </c>
      <c r="Q54" s="4">
        <f t="shared" si="12"/>
        <v>2.3360198690802831</v>
      </c>
      <c r="R54" s="4">
        <f t="shared" si="12"/>
        <v>2.2126603854660587</v>
      </c>
      <c r="S54" s="4"/>
      <c r="T54" s="4"/>
      <c r="U54" s="5" t="e">
        <f>SLOPE(C54:R54,C$43:R$43)</f>
        <v>#NUM!</v>
      </c>
    </row>
    <row r="55" spans="1:21" x14ac:dyDescent="0.25">
      <c r="A55">
        <v>35</v>
      </c>
      <c r="B55" t="s">
        <v>36</v>
      </c>
      <c r="C55" s="4">
        <f t="shared" ref="C55:Q55" si="13">LN(C16)</f>
        <v>3.0563568953704259</v>
      </c>
      <c r="D55" s="4">
        <f t="shared" si="13"/>
        <v>3.0354336404055431</v>
      </c>
      <c r="E55" s="4">
        <f t="shared" si="13"/>
        <v>2.8780742300857587</v>
      </c>
      <c r="F55" s="4">
        <f t="shared" si="13"/>
        <v>2.8535925063928684</v>
      </c>
      <c r="G55" s="4">
        <f t="shared" si="13"/>
        <v>2.8414149131696336</v>
      </c>
      <c r="H55" s="4">
        <f t="shared" si="13"/>
        <v>2.8267217308197088</v>
      </c>
      <c r="I55" s="4">
        <f t="shared" si="13"/>
        <v>2.8308576303637571</v>
      </c>
      <c r="J55" s="4">
        <f t="shared" si="13"/>
        <v>2.7421295147550726</v>
      </c>
      <c r="K55" s="4">
        <f t="shared" si="13"/>
        <v>2.7027025947756149</v>
      </c>
      <c r="L55" s="4">
        <f t="shared" si="13"/>
        <v>2.7073833121145063</v>
      </c>
      <c r="M55" s="4">
        <f t="shared" si="13"/>
        <v>2.7053799725463312</v>
      </c>
      <c r="N55" s="4">
        <f t="shared" si="13"/>
        <v>2.6858045921548905</v>
      </c>
      <c r="O55" s="4">
        <f t="shared" si="13"/>
        <v>2.5756610130564646</v>
      </c>
      <c r="P55" s="4">
        <f t="shared" si="13"/>
        <v>2.7093826463359885</v>
      </c>
      <c r="Q55" s="4">
        <f t="shared" si="13"/>
        <v>2.6195832197798796</v>
      </c>
      <c r="R55" s="4"/>
      <c r="S55" s="4"/>
      <c r="T55" s="4"/>
      <c r="U55" s="5">
        <f>SLOPE(C55:Q55,C$43:Q$43)</f>
        <v>-2.847098618042139E-2</v>
      </c>
    </row>
    <row r="56" spans="1:21" x14ac:dyDescent="0.25">
      <c r="A56">
        <v>13</v>
      </c>
      <c r="B56" t="s">
        <v>13</v>
      </c>
      <c r="C56" s="4">
        <f t="shared" ref="C56:S56" si="14">LN(C17)</f>
        <v>2.9231615807191558</v>
      </c>
      <c r="D56" s="4">
        <f t="shared" si="14"/>
        <v>2.8864752876170416</v>
      </c>
      <c r="E56" s="4">
        <f t="shared" si="14"/>
        <v>2.8207834710894493</v>
      </c>
      <c r="F56" s="4">
        <f t="shared" si="14"/>
        <v>2.8112082932048361</v>
      </c>
      <c r="G56" s="4">
        <f t="shared" si="14"/>
        <v>2.7700855920216627</v>
      </c>
      <c r="H56" s="4">
        <f t="shared" si="14"/>
        <v>2.7258901192305411</v>
      </c>
      <c r="I56" s="4">
        <f t="shared" si="14"/>
        <v>2.776954179749421</v>
      </c>
      <c r="J56" s="4">
        <f t="shared" si="14"/>
        <v>2.7825390530929495</v>
      </c>
      <c r="K56" s="4">
        <f t="shared" si="14"/>
        <v>2.716018370751387</v>
      </c>
      <c r="L56" s="4">
        <f t="shared" si="14"/>
        <v>2.6823904543216326</v>
      </c>
      <c r="M56" s="4">
        <f t="shared" si="14"/>
        <v>2.7401946544287772</v>
      </c>
      <c r="N56" s="4">
        <f t="shared" si="14"/>
        <v>2.5756610130564646</v>
      </c>
      <c r="O56" s="4">
        <f t="shared" si="14"/>
        <v>2.6173958328340792</v>
      </c>
      <c r="P56" s="4">
        <f t="shared" si="14"/>
        <v>2.6159349121944042</v>
      </c>
      <c r="Q56" s="4">
        <f t="shared" si="14"/>
        <v>2.5907670404874779</v>
      </c>
      <c r="R56" s="4">
        <f t="shared" si="14"/>
        <v>2.5152741864043966</v>
      </c>
      <c r="S56" s="4">
        <f t="shared" si="14"/>
        <v>2.4655539212721855</v>
      </c>
      <c r="T56" s="4"/>
      <c r="U56" s="5">
        <f>SLOPE(C56:S56,C$43:S$43)</f>
        <v>-2.4144236464248608E-2</v>
      </c>
    </row>
    <row r="57" spans="1:21" x14ac:dyDescent="0.25">
      <c r="A57">
        <v>14</v>
      </c>
      <c r="B57" t="s">
        <v>14</v>
      </c>
      <c r="C57" s="4" t="e">
        <f t="shared" ref="C57:S57" si="15">LN(C18)</f>
        <v>#VALUE!</v>
      </c>
      <c r="D57" s="4" t="e">
        <f t="shared" si="15"/>
        <v>#NUM!</v>
      </c>
      <c r="E57" s="4" t="e">
        <f t="shared" si="15"/>
        <v>#NUM!</v>
      </c>
      <c r="F57" s="4" t="e">
        <f t="shared" si="15"/>
        <v>#NUM!</v>
      </c>
      <c r="G57" s="4" t="e">
        <f t="shared" si="15"/>
        <v>#NUM!</v>
      </c>
      <c r="H57" s="4" t="e">
        <f t="shared" si="15"/>
        <v>#NUM!</v>
      </c>
      <c r="I57" s="4">
        <f t="shared" si="15"/>
        <v>2.9183111265854063</v>
      </c>
      <c r="J57" s="4" t="e">
        <f t="shared" si="15"/>
        <v>#NUM!</v>
      </c>
      <c r="K57" s="4">
        <f t="shared" si="15"/>
        <v>2.9210087273580543</v>
      </c>
      <c r="L57" s="4">
        <f t="shared" si="15"/>
        <v>2.9693882982143891</v>
      </c>
      <c r="M57" s="4">
        <f t="shared" si="15"/>
        <v>2.7911651078127169</v>
      </c>
      <c r="N57" s="4" t="e">
        <f t="shared" si="15"/>
        <v>#VALUE!</v>
      </c>
      <c r="O57" s="4" t="e">
        <f t="shared" si="15"/>
        <v>#VALUE!</v>
      </c>
      <c r="P57" s="4" t="e">
        <f t="shared" si="15"/>
        <v>#VALUE!</v>
      </c>
      <c r="Q57" s="4"/>
      <c r="R57" s="4" t="e">
        <f t="shared" si="15"/>
        <v>#VALUE!</v>
      </c>
      <c r="S57" s="4" t="e">
        <f t="shared" si="15"/>
        <v>#VALUE!</v>
      </c>
      <c r="T57" s="4"/>
      <c r="U57" s="5" t="e">
        <f>SLOPE(C57:R57,C$43:R$43)</f>
        <v>#VALUE!</v>
      </c>
    </row>
    <row r="58" spans="1:21" x14ac:dyDescent="0.25">
      <c r="A58">
        <v>15</v>
      </c>
      <c r="B58" t="s">
        <v>15</v>
      </c>
      <c r="C58" s="4">
        <f t="shared" ref="C58:T58" si="16">LN(C19)</f>
        <v>2.5855058483441162</v>
      </c>
      <c r="D58" s="4">
        <f t="shared" si="16"/>
        <v>2.5136560630739861</v>
      </c>
      <c r="E58" s="4">
        <f t="shared" si="16"/>
        <v>2.4997952622817508</v>
      </c>
      <c r="F58" s="4">
        <f t="shared" si="16"/>
        <v>2.4414770918606643</v>
      </c>
      <c r="G58" s="4">
        <f t="shared" si="16"/>
        <v>2.3589654264301534</v>
      </c>
      <c r="H58" s="4">
        <f t="shared" si="16"/>
        <v>2.4150205223238337</v>
      </c>
      <c r="I58" s="4">
        <f t="shared" si="16"/>
        <v>2.3243465847755584</v>
      </c>
      <c r="J58" s="4">
        <f t="shared" si="16"/>
        <v>2.3599101596133152</v>
      </c>
      <c r="K58" s="4">
        <f t="shared" si="16"/>
        <v>2.244955980157409</v>
      </c>
      <c r="L58" s="4">
        <f t="shared" si="16"/>
        <v>2.2915241456346207</v>
      </c>
      <c r="M58" s="4">
        <f t="shared" si="16"/>
        <v>2.2965670206684825</v>
      </c>
      <c r="N58" s="4">
        <f t="shared" si="16"/>
        <v>2.2060741926132019</v>
      </c>
      <c r="O58" s="4">
        <f t="shared" si="16"/>
        <v>2.258633205464863</v>
      </c>
      <c r="P58" s="4">
        <f t="shared" si="16"/>
        <v>2.355177543113216</v>
      </c>
      <c r="Q58" s="4">
        <f t="shared" si="16"/>
        <v>2.2554934854601951</v>
      </c>
      <c r="R58" s="4">
        <f t="shared" si="16"/>
        <v>2.2894998534453901</v>
      </c>
      <c r="S58" s="4">
        <f t="shared" si="16"/>
        <v>2.1621729392773008</v>
      </c>
      <c r="T58" s="4" t="e">
        <f t="shared" si="16"/>
        <v>#VALUE!</v>
      </c>
      <c r="U58" s="5" t="e">
        <f>SLOPE(C58:T58,C$43:T$43)</f>
        <v>#VALUE!</v>
      </c>
    </row>
    <row r="59" spans="1:21" x14ac:dyDescent="0.25">
      <c r="A59">
        <v>16</v>
      </c>
      <c r="B59" t="s">
        <v>16</v>
      </c>
      <c r="C59" s="4">
        <f t="shared" ref="C59:T59" si="17">LN(C20)</f>
        <v>2.7775762637508201</v>
      </c>
      <c r="D59" s="4">
        <f t="shared" si="17"/>
        <v>2.8189950950539369</v>
      </c>
      <c r="E59" s="4">
        <f t="shared" si="17"/>
        <v>2.7813006628418027</v>
      </c>
      <c r="F59" s="4">
        <f t="shared" si="17"/>
        <v>2.7923913495359609</v>
      </c>
      <c r="G59" s="4">
        <f t="shared" si="17"/>
        <v>2.8021475244813256</v>
      </c>
      <c r="H59" s="4">
        <f t="shared" si="17"/>
        <v>2.7887081041196646</v>
      </c>
      <c r="I59" s="4">
        <f t="shared" si="17"/>
        <v>2.7644305345383176</v>
      </c>
      <c r="J59" s="4">
        <f t="shared" si="17"/>
        <v>2.7271990199409708</v>
      </c>
      <c r="K59" s="4">
        <f t="shared" si="17"/>
        <v>2.6864860231863696</v>
      </c>
      <c r="L59" s="4">
        <f t="shared" si="17"/>
        <v>2.7020321287766471</v>
      </c>
      <c r="M59" s="4">
        <f t="shared" si="17"/>
        <v>2.7107133185216936</v>
      </c>
      <c r="N59" s="4">
        <f t="shared" si="17"/>
        <v>2.6919208191723265</v>
      </c>
      <c r="O59" s="4">
        <f t="shared" si="17"/>
        <v>2.6851226964585053</v>
      </c>
      <c r="P59" s="4">
        <f t="shared" si="17"/>
        <v>2.6041700706148179</v>
      </c>
      <c r="Q59" s="4">
        <f t="shared" si="17"/>
        <v>2.5870118727251539</v>
      </c>
      <c r="R59" s="4">
        <f t="shared" si="17"/>
        <v>2.4965057856313524</v>
      </c>
      <c r="S59" s="4" t="e">
        <f t="shared" si="17"/>
        <v>#VALUE!</v>
      </c>
      <c r="T59" s="4" t="e">
        <f t="shared" si="17"/>
        <v>#VALUE!</v>
      </c>
      <c r="U59" s="5" t="e">
        <f>SLOPE(C59:T59,C$43:T$43)</f>
        <v>#VALUE!</v>
      </c>
    </row>
    <row r="60" spans="1:21" x14ac:dyDescent="0.25">
      <c r="A60">
        <v>17</v>
      </c>
      <c r="B60" t="s">
        <v>17</v>
      </c>
      <c r="C60" s="4">
        <f t="shared" ref="C60:Q60" si="18">LN(C21)</f>
        <v>2.4882344398806748</v>
      </c>
      <c r="D60" s="4">
        <f t="shared" si="18"/>
        <v>2.5209170873110334</v>
      </c>
      <c r="E60" s="4">
        <f t="shared" si="18"/>
        <v>2.4756977107026903</v>
      </c>
      <c r="F60" s="4">
        <f t="shared" si="18"/>
        <v>2.6137395216309689</v>
      </c>
      <c r="G60" s="4">
        <f t="shared" si="18"/>
        <v>2.5478814489493886</v>
      </c>
      <c r="H60" s="4">
        <f t="shared" si="18"/>
        <v>2.4815677485224859</v>
      </c>
      <c r="I60" s="4">
        <f t="shared" si="18"/>
        <v>2.4353662042278641</v>
      </c>
      <c r="J60" s="4">
        <f t="shared" si="18"/>
        <v>2.4723278675811402</v>
      </c>
      <c r="K60" s="4">
        <f t="shared" si="18"/>
        <v>2.355177543113216</v>
      </c>
      <c r="L60" s="4">
        <f t="shared" si="18"/>
        <v>2.3636801923538568</v>
      </c>
      <c r="M60" s="4">
        <f t="shared" si="18"/>
        <v>2.4132316130811091</v>
      </c>
      <c r="N60" s="4">
        <f t="shared" si="18"/>
        <v>2.4765384001174837</v>
      </c>
      <c r="O60" s="4">
        <f t="shared" si="18"/>
        <v>2.3951642742871391</v>
      </c>
      <c r="P60" s="4">
        <f t="shared" si="18"/>
        <v>2.4318574286981849</v>
      </c>
      <c r="Q60" s="4">
        <f t="shared" si="18"/>
        <v>2.3951642742871391</v>
      </c>
      <c r="R60" s="4"/>
      <c r="S60" s="4"/>
      <c r="T60" s="4"/>
      <c r="U60" s="5">
        <f>SLOPE(C60:Q60,C$43:Q$43)</f>
        <v>-1.0204407357215294E-2</v>
      </c>
    </row>
    <row r="61" spans="1:21" x14ac:dyDescent="0.25">
      <c r="A61">
        <v>18</v>
      </c>
      <c r="B61" t="s">
        <v>18</v>
      </c>
      <c r="C61" s="4">
        <f t="shared" ref="C61:S61" si="19">LN(C22)</f>
        <v>2.4740142086215764</v>
      </c>
      <c r="D61" s="4">
        <f t="shared" si="19"/>
        <v>2.4595888418037104</v>
      </c>
      <c r="E61" s="4">
        <f t="shared" si="19"/>
        <v>2.4595888418037104</v>
      </c>
      <c r="F61" s="4">
        <f t="shared" si="19"/>
        <v>2.4475508632442313</v>
      </c>
      <c r="G61" s="4">
        <f t="shared" si="19"/>
        <v>2.4432162227337915</v>
      </c>
      <c r="H61" s="4">
        <f t="shared" si="19"/>
        <v>2.3951642742871391</v>
      </c>
      <c r="I61" s="4">
        <f t="shared" si="19"/>
        <v>2.3437270363252209</v>
      </c>
      <c r="J61" s="4">
        <f t="shared" si="19"/>
        <v>2.2823823856765264</v>
      </c>
      <c r="K61" s="4">
        <f t="shared" si="19"/>
        <v>2.2385797630181332</v>
      </c>
      <c r="L61" s="4">
        <f t="shared" si="19"/>
        <v>2.2438960966453663</v>
      </c>
      <c r="M61" s="4">
        <f t="shared" si="19"/>
        <v>2.252343876557299</v>
      </c>
      <c r="N61" s="4">
        <f t="shared" si="19"/>
        <v>2.2975725511705014</v>
      </c>
      <c r="O61" s="4">
        <f t="shared" si="19"/>
        <v>2.2945529212967815</v>
      </c>
      <c r="P61" s="4">
        <f t="shared" si="19"/>
        <v>2.2617630984737906</v>
      </c>
      <c r="Q61" s="4">
        <f t="shared" si="19"/>
        <v>2.2874714551839976</v>
      </c>
      <c r="R61" s="4">
        <f t="shared" si="19"/>
        <v>2.2945529212967815</v>
      </c>
      <c r="S61" s="4">
        <f t="shared" si="19"/>
        <v>2.2669579153508947</v>
      </c>
      <c r="T61" s="4"/>
      <c r="U61" s="5">
        <f>SLOPE(C61:S61,C$43:S$43)</f>
        <v>-1.4416730188601455E-2</v>
      </c>
    </row>
    <row r="62" spans="1:21" x14ac:dyDescent="0.25">
      <c r="A62">
        <v>19</v>
      </c>
      <c r="B62" t="s">
        <v>19</v>
      </c>
      <c r="C62" s="4">
        <f t="shared" ref="C62:S62" si="20">LN(C23)</f>
        <v>2.670694414558441</v>
      </c>
      <c r="D62" s="4">
        <f t="shared" si="20"/>
        <v>2.6919208191723265</v>
      </c>
      <c r="E62" s="4">
        <f t="shared" si="20"/>
        <v>2.67000213346468</v>
      </c>
      <c r="F62" s="4">
        <f t="shared" si="20"/>
        <v>2.6181254935742233</v>
      </c>
      <c r="G62" s="4">
        <f t="shared" si="20"/>
        <v>2.7271990199409708</v>
      </c>
      <c r="H62" s="4">
        <f t="shared" si="20"/>
        <v>2.6404848816064441</v>
      </c>
      <c r="I62" s="4">
        <f t="shared" si="20"/>
        <v>2.6253929674212007</v>
      </c>
      <c r="J62" s="4">
        <f t="shared" si="20"/>
        <v>2.5030739537434492</v>
      </c>
      <c r="K62" s="4">
        <f t="shared" si="20"/>
        <v>2.4765384001174837</v>
      </c>
      <c r="L62" s="4">
        <f t="shared" si="20"/>
        <v>2.4672517145492794</v>
      </c>
      <c r="M62" s="4">
        <f t="shared" si="20"/>
        <v>2.5176964726109912</v>
      </c>
      <c r="N62" s="4">
        <f t="shared" si="20"/>
        <v>2.547098670044448</v>
      </c>
      <c r="O62" s="4">
        <f t="shared" si="20"/>
        <v>2.6078614738467776</v>
      </c>
      <c r="P62" s="4">
        <f t="shared" si="20"/>
        <v>2.6239436918052106</v>
      </c>
      <c r="Q62" s="4">
        <f t="shared" si="20"/>
        <v>2.5967461315435356</v>
      </c>
      <c r="R62" s="4">
        <f t="shared" si="20"/>
        <v>2.5249283241374862</v>
      </c>
      <c r="S62" s="4">
        <f t="shared" si="20"/>
        <v>2.432735777459091</v>
      </c>
      <c r="T62" s="4"/>
      <c r="U62" s="5">
        <f>SLOPE(C62:S62,C$43:S$43)</f>
        <v>-1.1009278505607751E-2</v>
      </c>
    </row>
    <row r="63" spans="1:21" x14ac:dyDescent="0.25">
      <c r="A63">
        <v>20</v>
      </c>
      <c r="B63" t="s">
        <v>20</v>
      </c>
      <c r="C63" s="4">
        <f t="shared" ref="C63:T63" si="21">LN(C24)</f>
        <v>2.8213788864092133</v>
      </c>
      <c r="D63" s="4">
        <f t="shared" si="21"/>
        <v>2.9564715596006885</v>
      </c>
      <c r="E63" s="4">
        <f t="shared" si="21"/>
        <v>2.9616582932202395</v>
      </c>
      <c r="F63" s="4">
        <f t="shared" si="21"/>
        <v>2.9128939952449864</v>
      </c>
      <c r="G63" s="4">
        <f t="shared" si="21"/>
        <v>2.925309809257445</v>
      </c>
      <c r="H63" s="4">
        <f t="shared" si="21"/>
        <v>2.859912550411456</v>
      </c>
      <c r="I63" s="4">
        <f t="shared" si="21"/>
        <v>2.8667618922570308</v>
      </c>
      <c r="J63" s="4">
        <f t="shared" si="21"/>
        <v>2.8213788864092133</v>
      </c>
      <c r="K63" s="4">
        <f t="shared" si="21"/>
        <v>2.7606426512213806</v>
      </c>
      <c r="L63" s="4">
        <f t="shared" si="21"/>
        <v>2.8326249356838407</v>
      </c>
      <c r="M63" s="4">
        <f t="shared" si="21"/>
        <v>2.8314470792461348</v>
      </c>
      <c r="N63" s="4">
        <f t="shared" si="21"/>
        <v>2.8243506567983707</v>
      </c>
      <c r="O63" s="4">
        <f t="shared" si="21"/>
        <v>2.8408313123360287</v>
      </c>
      <c r="P63" s="4">
        <f t="shared" si="21"/>
        <v>2.8051769118329331</v>
      </c>
      <c r="Q63" s="4">
        <f t="shared" si="21"/>
        <v>2.7258901192305411</v>
      </c>
      <c r="R63" s="4">
        <f t="shared" si="21"/>
        <v>2.717340248009303</v>
      </c>
      <c r="S63" s="4">
        <f t="shared" si="21"/>
        <v>2.7006898466959175</v>
      </c>
      <c r="T63" s="4" t="e">
        <f t="shared" si="21"/>
        <v>#VALUE!</v>
      </c>
      <c r="U63" s="5" t="e">
        <f>SLOPE(C63:T63,C$43:T$43)</f>
        <v>#VALUE!</v>
      </c>
    </row>
    <row r="64" spans="1:21" x14ac:dyDescent="0.25">
      <c r="A64">
        <v>21</v>
      </c>
      <c r="B64" t="s">
        <v>21</v>
      </c>
      <c r="C64" s="4">
        <f t="shared" ref="C64:S64" si="22">LN(C25)</f>
        <v>2.2126603854660587</v>
      </c>
      <c r="D64" s="4">
        <f t="shared" si="22"/>
        <v>2.0241930674493576</v>
      </c>
      <c r="E64" s="4">
        <f t="shared" si="22"/>
        <v>2.0681277817795625</v>
      </c>
      <c r="F64" s="4">
        <f t="shared" si="22"/>
        <v>2.0592388343623163</v>
      </c>
      <c r="G64" s="4">
        <f t="shared" si="22"/>
        <v>1.9558604799084813</v>
      </c>
      <c r="H64" s="4">
        <f t="shared" si="22"/>
        <v>2.2038691200548879</v>
      </c>
      <c r="I64" s="4">
        <f t="shared" si="22"/>
        <v>1.9615022438151495</v>
      </c>
      <c r="J64" s="4">
        <f t="shared" si="22"/>
        <v>2.1150499691472033</v>
      </c>
      <c r="K64" s="4">
        <f t="shared" si="22"/>
        <v>2.0515563381903004</v>
      </c>
      <c r="L64" s="4">
        <f t="shared" si="22"/>
        <v>2.0541237336955462</v>
      </c>
      <c r="M64" s="4">
        <f t="shared" si="22"/>
        <v>2.0819384218784229</v>
      </c>
      <c r="N64" s="4">
        <f t="shared" si="22"/>
        <v>1.7334238922150915</v>
      </c>
      <c r="O64" s="4">
        <f t="shared" si="22"/>
        <v>1.7900914121273581</v>
      </c>
      <c r="P64" s="4">
        <f t="shared" si="22"/>
        <v>2.0744289998562917</v>
      </c>
      <c r="Q64" s="4">
        <f t="shared" si="22"/>
        <v>2.0347056478384444</v>
      </c>
      <c r="R64" s="4" t="e">
        <f t="shared" si="22"/>
        <v>#VALUE!</v>
      </c>
      <c r="S64" s="4" t="e">
        <f t="shared" si="22"/>
        <v>#VALUE!</v>
      </c>
      <c r="T64" s="4"/>
      <c r="U64" s="5" t="e">
        <f t="shared" ref="U64:U65" si="23">SLOPE(C64:S64,C$43:S$43)</f>
        <v>#VALUE!</v>
      </c>
    </row>
    <row r="65" spans="1:21" x14ac:dyDescent="0.25">
      <c r="A65">
        <v>22</v>
      </c>
      <c r="B65" t="s">
        <v>22</v>
      </c>
      <c r="C65" s="4">
        <f t="shared" ref="C65:S65" si="24">LN(C26)</f>
        <v>2.5649493574615367</v>
      </c>
      <c r="D65" s="4">
        <f t="shared" si="24"/>
        <v>2.4773783833672089</v>
      </c>
      <c r="E65" s="4">
        <f t="shared" si="24"/>
        <v>2.4807312783775197</v>
      </c>
      <c r="F65" s="4">
        <f t="shared" si="24"/>
        <v>2.3589654264301534</v>
      </c>
      <c r="G65" s="4">
        <f t="shared" si="24"/>
        <v>2.3832429960115</v>
      </c>
      <c r="H65" s="4">
        <f t="shared" si="24"/>
        <v>2.4309783077624445</v>
      </c>
      <c r="I65" s="4">
        <f t="shared" si="24"/>
        <v>2.4221443280516848</v>
      </c>
      <c r="J65" s="4">
        <f t="shared" si="24"/>
        <v>2.4132316130811091</v>
      </c>
      <c r="K65" s="4">
        <f t="shared" si="24"/>
        <v>2.3045830956567186</v>
      </c>
      <c r="L65" s="4">
        <f t="shared" si="24"/>
        <v>2.3214068472346332</v>
      </c>
      <c r="M65" s="4">
        <f t="shared" si="24"/>
        <v>2.4379897300002487</v>
      </c>
      <c r="N65" s="4">
        <f t="shared" si="24"/>
        <v>2.3786197792700432</v>
      </c>
      <c r="O65" s="4">
        <f t="shared" si="24"/>
        <v>2.4587337754839771</v>
      </c>
      <c r="P65" s="4">
        <f t="shared" si="24"/>
        <v>2.2874714551839976</v>
      </c>
      <c r="Q65" s="4">
        <f t="shared" si="24"/>
        <v>2.3504224224082058</v>
      </c>
      <c r="R65" s="4">
        <f t="shared" si="24"/>
        <v>2.318458442150336</v>
      </c>
      <c r="S65" s="4">
        <f t="shared" si="24"/>
        <v>2.3674360653136621</v>
      </c>
      <c r="T65" s="4"/>
      <c r="U65" s="5">
        <f t="shared" si="23"/>
        <v>-9.1841062433441513E-3</v>
      </c>
    </row>
    <row r="66" spans="1:21" x14ac:dyDescent="0.25">
      <c r="A66">
        <v>23</v>
      </c>
      <c r="B66" t="s">
        <v>23</v>
      </c>
      <c r="C66" s="4"/>
      <c r="D66" s="4"/>
      <c r="E66" s="4"/>
      <c r="F66" s="4"/>
      <c r="G66" s="4"/>
      <c r="H66" s="4"/>
      <c r="I66" s="4">
        <f t="shared" ref="I66:M66" si="25">LN(I27)</f>
        <v>1.8885836538635949</v>
      </c>
      <c r="J66" s="4"/>
      <c r="K66" s="4">
        <f t="shared" si="25"/>
        <v>1.8066480817218056</v>
      </c>
      <c r="L66" s="4">
        <f t="shared" si="25"/>
        <v>1.8656293177945105</v>
      </c>
      <c r="M66" s="4">
        <f t="shared" si="25"/>
        <v>1.8468787684491346</v>
      </c>
      <c r="N66" s="4"/>
      <c r="O66" s="4"/>
      <c r="P66" s="4"/>
      <c r="Q66" s="4"/>
      <c r="R66" s="4"/>
      <c r="S66" s="4"/>
      <c r="T66" s="4"/>
      <c r="U66" s="5">
        <f>SLOPE(I66:M66,I$43:M$43)</f>
        <v>-7.9674752561910492E-3</v>
      </c>
    </row>
    <row r="67" spans="1:21" x14ac:dyDescent="0.25">
      <c r="A67">
        <v>24</v>
      </c>
      <c r="B67" t="s">
        <v>24</v>
      </c>
      <c r="C67" s="4">
        <f t="shared" ref="C67:T67" si="26">LN(C28)</f>
        <v>2.5447466501440172</v>
      </c>
      <c r="D67" s="4">
        <f t="shared" si="26"/>
        <v>2.451005098112319</v>
      </c>
      <c r="E67" s="4">
        <f t="shared" si="26"/>
        <v>2.4989739069994359</v>
      </c>
      <c r="F67" s="4">
        <f t="shared" si="26"/>
        <v>2.4973291697865574</v>
      </c>
      <c r="G67" s="4">
        <f t="shared" si="26"/>
        <v>2.4300984132930052</v>
      </c>
      <c r="H67" s="4">
        <f t="shared" si="26"/>
        <v>2.4655539212721855</v>
      </c>
      <c r="I67" s="4">
        <f t="shared" si="26"/>
        <v>2.5136560630739861</v>
      </c>
      <c r="J67" s="4">
        <f t="shared" si="26"/>
        <v>2.4849066497880004</v>
      </c>
      <c r="K67" s="4">
        <f t="shared" si="26"/>
        <v>2.4300984132930052</v>
      </c>
      <c r="L67" s="4">
        <f t="shared" si="26"/>
        <v>2.4527277514237653</v>
      </c>
      <c r="M67" s="4">
        <f t="shared" si="26"/>
        <v>2.5120353171762528</v>
      </c>
      <c r="N67" s="4">
        <f t="shared" si="26"/>
        <v>2.4060438013622756</v>
      </c>
      <c r="O67" s="4">
        <f t="shared" si="26"/>
        <v>2.3878449369448691</v>
      </c>
      <c r="P67" s="4">
        <f t="shared" si="26"/>
        <v>2.4042387467205457</v>
      </c>
      <c r="Q67" s="4">
        <f t="shared" si="26"/>
        <v>2.4535879665305731</v>
      </c>
      <c r="R67" s="4">
        <f t="shared" si="26"/>
        <v>2.3767644911682972</v>
      </c>
      <c r="S67" s="4">
        <f t="shared" si="26"/>
        <v>2.4105422344991378</v>
      </c>
      <c r="T67" s="4" t="e">
        <f t="shared" si="26"/>
        <v>#VALUE!</v>
      </c>
      <c r="U67" s="5" t="e">
        <f>SLOPE(C67:T67,C$43:T$43)</f>
        <v>#VALUE!</v>
      </c>
    </row>
    <row r="68" spans="1:21" x14ac:dyDescent="0.25">
      <c r="A68">
        <v>25</v>
      </c>
      <c r="B68" t="s">
        <v>25</v>
      </c>
      <c r="C68" s="4">
        <f t="shared" ref="C68:S68" si="27">LN(C29)</f>
        <v>1.8050046959780757</v>
      </c>
      <c r="D68" s="4">
        <f t="shared" si="27"/>
        <v>1.803358605071407</v>
      </c>
      <c r="E68" s="4">
        <f t="shared" si="27"/>
        <v>1.780024213009634</v>
      </c>
      <c r="F68" s="4">
        <f t="shared" si="27"/>
        <v>1.7833912195575383</v>
      </c>
      <c r="G68" s="4">
        <f t="shared" si="27"/>
        <v>1.766441661243765</v>
      </c>
      <c r="H68" s="4">
        <f t="shared" si="27"/>
        <v>1.7369512327330598</v>
      </c>
      <c r="I68" s="4">
        <f t="shared" si="27"/>
        <v>1.6789639750827108</v>
      </c>
      <c r="J68" s="4">
        <f t="shared" si="27"/>
        <v>1.6389967146756448</v>
      </c>
      <c r="K68" s="4">
        <f t="shared" si="27"/>
        <v>1.6467336971777973</v>
      </c>
      <c r="L68" s="4">
        <f t="shared" si="27"/>
        <v>1.6845453849209058</v>
      </c>
      <c r="M68" s="4">
        <f t="shared" si="27"/>
        <v>1.6882490928583902</v>
      </c>
      <c r="N68" s="4">
        <f t="shared" si="27"/>
        <v>1.6882490928583902</v>
      </c>
      <c r="O68" s="4">
        <f t="shared" si="27"/>
        <v>1.7387102481382397</v>
      </c>
      <c r="P68" s="4">
        <f t="shared" si="27"/>
        <v>1.7749523509116738</v>
      </c>
      <c r="Q68" s="4">
        <f t="shared" si="27"/>
        <v>1.7630170003624011</v>
      </c>
      <c r="R68" s="4">
        <f t="shared" si="27"/>
        <v>1.7137979277583431</v>
      </c>
      <c r="S68" s="4">
        <f t="shared" si="27"/>
        <v>1.6639260977181702</v>
      </c>
      <c r="T68" s="4"/>
      <c r="U68" s="5">
        <f>SLOPE(C68:S68,C$43:S$43)</f>
        <v>-5.1291772368453475E-3</v>
      </c>
    </row>
    <row r="69" spans="1:21" x14ac:dyDescent="0.25">
      <c r="A69">
        <v>26</v>
      </c>
      <c r="B69" t="s">
        <v>26</v>
      </c>
      <c r="C69" s="4">
        <f t="shared" ref="C69:S69" si="28">LN(C30)</f>
        <v>2.4309783077624445</v>
      </c>
      <c r="D69" s="4">
        <f t="shared" si="28"/>
        <v>2.4948569806411682</v>
      </c>
      <c r="E69" s="4">
        <f t="shared" si="28"/>
        <v>2.5384474167160302</v>
      </c>
      <c r="F69" s="4">
        <f t="shared" si="28"/>
        <v>2.418588768750352</v>
      </c>
      <c r="G69" s="4">
        <f t="shared" si="28"/>
        <v>2.418588768750352</v>
      </c>
      <c r="H69" s="4">
        <f t="shared" si="28"/>
        <v>2.4318574286981849</v>
      </c>
      <c r="I69" s="4">
        <f t="shared" si="28"/>
        <v>2.3730435566426071</v>
      </c>
      <c r="J69" s="4">
        <f t="shared" si="28"/>
        <v>2.3485140248824456</v>
      </c>
      <c r="K69" s="4">
        <f t="shared" si="28"/>
        <v>2.3311725498459581</v>
      </c>
      <c r="L69" s="4">
        <f t="shared" si="28"/>
        <v>2.4265710727750367</v>
      </c>
      <c r="M69" s="4">
        <f t="shared" si="28"/>
        <v>2.4518667957098002</v>
      </c>
      <c r="N69" s="4">
        <f t="shared" si="28"/>
        <v>2.3882167961713119</v>
      </c>
      <c r="O69" s="4">
        <f t="shared" si="28"/>
        <v>2.4890646599366639</v>
      </c>
      <c r="P69" s="4">
        <f t="shared" si="28"/>
        <v>2.4756977107026903</v>
      </c>
      <c r="Q69" s="4">
        <f t="shared" si="28"/>
        <v>2.3730435566426071</v>
      </c>
      <c r="R69" s="4" t="e">
        <f t="shared" si="28"/>
        <v>#VALUE!</v>
      </c>
      <c r="S69" s="4" t="e">
        <f t="shared" si="28"/>
        <v>#VALUE!</v>
      </c>
      <c r="T69" s="4"/>
      <c r="U69" s="5" t="e">
        <f>SLOPE(C69:S69,C$43:S$43)</f>
        <v>#VALUE!</v>
      </c>
    </row>
    <row r="70" spans="1:21" x14ac:dyDescent="0.25">
      <c r="A70">
        <v>27</v>
      </c>
      <c r="B70" t="s">
        <v>27</v>
      </c>
      <c r="C70" s="4">
        <f t="shared" ref="C70:R70" si="29">LN(C31)</f>
        <v>2.6905648867611904</v>
      </c>
      <c r="D70" s="4">
        <f t="shared" si="29"/>
        <v>2.7087166456453704</v>
      </c>
      <c r="E70" s="4">
        <f t="shared" si="29"/>
        <v>2.703372611551099</v>
      </c>
      <c r="F70" s="4">
        <f t="shared" si="29"/>
        <v>2.7047112998366956</v>
      </c>
      <c r="G70" s="4">
        <f t="shared" si="29"/>
        <v>2.6858045921548905</v>
      </c>
      <c r="H70" s="4">
        <f t="shared" si="29"/>
        <v>2.717340248009303</v>
      </c>
      <c r="I70" s="4"/>
      <c r="J70" s="4"/>
      <c r="K70" s="4">
        <f t="shared" si="29"/>
        <v>2.5603232890727545</v>
      </c>
      <c r="L70" s="4">
        <f t="shared" si="29"/>
        <v>2.6297282343267403</v>
      </c>
      <c r="M70" s="4">
        <f t="shared" si="29"/>
        <v>2.7587433154177283</v>
      </c>
      <c r="N70" s="4">
        <f t="shared" si="29"/>
        <v>2.7350166493320245</v>
      </c>
      <c r="O70" s="4">
        <f t="shared" si="29"/>
        <v>2.6932749155200555</v>
      </c>
      <c r="P70" s="4">
        <f t="shared" si="29"/>
        <v>2.7285062096695922</v>
      </c>
      <c r="Q70" s="4">
        <f t="shared" si="29"/>
        <v>2.7053799725463312</v>
      </c>
      <c r="R70" s="4">
        <f t="shared" si="29"/>
        <v>2.6616571615324998</v>
      </c>
      <c r="S70" s="4"/>
      <c r="T70" s="4"/>
      <c r="U70" s="5">
        <f>SLOPE(C70:Q70,C$43:Q$43)</f>
        <v>7.2826929720972669E-4</v>
      </c>
    </row>
    <row r="71" spans="1:21" x14ac:dyDescent="0.25">
      <c r="A71">
        <v>28</v>
      </c>
      <c r="B71" t="s">
        <v>28</v>
      </c>
      <c r="C71" s="4">
        <f t="shared" ref="C71:T71" si="30">LN(C32)</f>
        <v>2.4168062370840686</v>
      </c>
      <c r="D71" s="4">
        <f t="shared" si="30"/>
        <v>2.8920370372152258</v>
      </c>
      <c r="E71" s="4">
        <f t="shared" si="30"/>
        <v>2.5144654520295449</v>
      </c>
      <c r="F71" s="4">
        <f t="shared" si="30"/>
        <v>2.3015845926604621</v>
      </c>
      <c r="G71" s="4">
        <f t="shared" si="30"/>
        <v>2.2690283094652028</v>
      </c>
      <c r="H71" s="4">
        <f t="shared" si="30"/>
        <v>2.4773783833672089</v>
      </c>
      <c r="I71" s="4">
        <f t="shared" si="30"/>
        <v>2.4466854369678028</v>
      </c>
      <c r="J71" s="4">
        <f t="shared" si="30"/>
        <v>2.3786197792700432</v>
      </c>
      <c r="K71" s="4">
        <f t="shared" si="30"/>
        <v>2.4397349311412793</v>
      </c>
      <c r="L71" s="4">
        <f t="shared" si="30"/>
        <v>2.4932054526026954</v>
      </c>
      <c r="M71" s="4">
        <f t="shared" si="30"/>
        <v>2.4414770918606643</v>
      </c>
      <c r="N71" s="4">
        <f t="shared" si="30"/>
        <v>2.6623552418400807</v>
      </c>
      <c r="O71" s="4">
        <f t="shared" si="30"/>
        <v>2.1482677326096886</v>
      </c>
      <c r="P71" s="4">
        <f t="shared" si="30"/>
        <v>2.4239173781615704</v>
      </c>
      <c r="Q71" s="4">
        <f t="shared" si="30"/>
        <v>2.6837575085331657</v>
      </c>
      <c r="R71" s="4">
        <f t="shared" si="30"/>
        <v>2.5486636155907512</v>
      </c>
      <c r="S71" s="4">
        <f t="shared" si="30"/>
        <v>2.4782176616372036</v>
      </c>
      <c r="T71" s="4">
        <f t="shared" si="30"/>
        <v>2.4689466302092709</v>
      </c>
      <c r="U71" s="5">
        <f>SLOPE(C71:T71,C$43:T$43)</f>
        <v>-2.7018287212294932E-4</v>
      </c>
    </row>
    <row r="72" spans="1:21" x14ac:dyDescent="0.25">
      <c r="A72">
        <v>29</v>
      </c>
      <c r="B72" t="s">
        <v>29</v>
      </c>
      <c r="C72" s="4">
        <f t="shared" ref="C72:S72" si="31">LN(C33)</f>
        <v>1.9712993830601329</v>
      </c>
      <c r="D72" s="4" t="e">
        <f t="shared" si="31"/>
        <v>#VALUE!</v>
      </c>
      <c r="E72" s="4">
        <f t="shared" si="31"/>
        <v>1.9065751436566365</v>
      </c>
      <c r="F72" s="4">
        <f t="shared" si="31"/>
        <v>1.9021075263969205</v>
      </c>
      <c r="G72" s="4">
        <f t="shared" si="31"/>
        <v>1.8578592709325787</v>
      </c>
      <c r="H72" s="4">
        <f t="shared" si="31"/>
        <v>1.900613874140137</v>
      </c>
      <c r="I72" s="4">
        <f t="shared" si="31"/>
        <v>1.8594181177018698</v>
      </c>
      <c r="J72" s="4">
        <f t="shared" si="31"/>
        <v>1.8764069432883397</v>
      </c>
      <c r="K72" s="4">
        <f t="shared" si="31"/>
        <v>1.8115620965242347</v>
      </c>
      <c r="L72" s="4">
        <f t="shared" si="31"/>
        <v>1.8961194845522977</v>
      </c>
      <c r="M72" s="4">
        <f t="shared" si="31"/>
        <v>1.8870696490323797</v>
      </c>
      <c r="N72" s="4">
        <f t="shared" si="31"/>
        <v>1.860974538249528</v>
      </c>
      <c r="O72" s="4">
        <f t="shared" si="31"/>
        <v>1.9095425048844386</v>
      </c>
      <c r="P72" s="4">
        <f t="shared" si="31"/>
        <v>1.9065751436566365</v>
      </c>
      <c r="Q72" s="4">
        <f t="shared" si="31"/>
        <v>1.9768549529047348</v>
      </c>
      <c r="R72" s="4">
        <f t="shared" si="31"/>
        <v>1.9643112344262046</v>
      </c>
      <c r="S72" s="4">
        <f t="shared" si="31"/>
        <v>1.9796212063976251</v>
      </c>
      <c r="T72" s="4"/>
      <c r="U72" s="5" t="e">
        <f>SLOPE(C72:S72,C$43:S$43)</f>
        <v>#VALUE!</v>
      </c>
    </row>
    <row r="73" spans="1:21" x14ac:dyDescent="0.25">
      <c r="A73">
        <v>30</v>
      </c>
      <c r="B73" t="s">
        <v>30</v>
      </c>
      <c r="C73" s="4">
        <f t="shared" ref="C73:R73" si="32">LN(C34)</f>
        <v>1.951608170169951</v>
      </c>
      <c r="D73" s="4">
        <f t="shared" si="32"/>
        <v>1.7613002617433464</v>
      </c>
      <c r="E73" s="4">
        <f t="shared" si="32"/>
        <v>2.004179057179289</v>
      </c>
      <c r="F73" s="4">
        <f t="shared" si="32"/>
        <v>1.5195132049061133</v>
      </c>
      <c r="G73" s="4">
        <f t="shared" si="32"/>
        <v>1.5518087995974639</v>
      </c>
      <c r="H73" s="4">
        <f t="shared" si="32"/>
        <v>1.6826883741736931</v>
      </c>
      <c r="I73" s="4">
        <f t="shared" si="32"/>
        <v>1.4398351280479205</v>
      </c>
      <c r="J73" s="4"/>
      <c r="K73" s="4"/>
      <c r="L73" s="4">
        <f t="shared" si="32"/>
        <v>1.1410330045520618</v>
      </c>
      <c r="M73" s="4">
        <f t="shared" si="32"/>
        <v>2.0643279038697879</v>
      </c>
      <c r="N73" s="4">
        <f t="shared" si="32"/>
        <v>1.9919755158985601</v>
      </c>
      <c r="O73" s="4"/>
      <c r="P73" s="4">
        <f t="shared" si="32"/>
        <v>1.706564623164823</v>
      </c>
      <c r="Q73" s="4">
        <f t="shared" si="32"/>
        <v>1.6134299337036377</v>
      </c>
      <c r="R73" s="4">
        <f t="shared" si="32"/>
        <v>1.9726911717329554</v>
      </c>
      <c r="S73" s="4"/>
      <c r="T73" s="4"/>
      <c r="U73" s="5">
        <f>SLOPE(C73:R73,C$43:R$43)</f>
        <v>1.6460344992681659E-3</v>
      </c>
    </row>
    <row r="74" spans="1:21" x14ac:dyDescent="0.25">
      <c r="A74">
        <v>31</v>
      </c>
      <c r="B74" t="s">
        <v>31</v>
      </c>
      <c r="C74" s="4">
        <f t="shared" ref="C74:S74" si="33">LN(C35)</f>
        <v>2.1994443340745322</v>
      </c>
      <c r="D74" s="4">
        <f t="shared" si="33"/>
        <v>2.180417459019838</v>
      </c>
      <c r="E74" s="4">
        <f t="shared" si="33"/>
        <v>2.1471001901536506</v>
      </c>
      <c r="F74" s="4">
        <f t="shared" si="33"/>
        <v>2.2038691200548879</v>
      </c>
      <c r="G74" s="4">
        <f t="shared" si="33"/>
        <v>2.1540850846756014</v>
      </c>
      <c r="H74" s="4">
        <f t="shared" si="33"/>
        <v>2.157559320943788</v>
      </c>
      <c r="I74" s="4">
        <f t="shared" si="33"/>
        <v>2.1961128484835291</v>
      </c>
      <c r="J74" s="4">
        <f t="shared" si="33"/>
        <v>2.1621729392773008</v>
      </c>
      <c r="K74" s="4">
        <f t="shared" si="33"/>
        <v>2.0360119837525001</v>
      </c>
      <c r="L74" s="4">
        <f t="shared" si="33"/>
        <v>2.0856720914304723</v>
      </c>
      <c r="M74" s="4">
        <f t="shared" si="33"/>
        <v>2.135349173618132</v>
      </c>
      <c r="N74" s="4">
        <f t="shared" si="33"/>
        <v>2.1792868766495519</v>
      </c>
      <c r="O74" s="4">
        <f t="shared" si="33"/>
        <v>2.2082744135228043</v>
      </c>
      <c r="P74" s="4">
        <f t="shared" si="33"/>
        <v>2.2648832258100344</v>
      </c>
      <c r="Q74" s="4">
        <f t="shared" si="33"/>
        <v>2.3075726345050849</v>
      </c>
      <c r="R74" s="4">
        <f t="shared" si="33"/>
        <v>2.3025850929940459</v>
      </c>
      <c r="S74" s="4">
        <f t="shared" si="33"/>
        <v>2.2975725511705014</v>
      </c>
      <c r="T74" s="4"/>
      <c r="U74" s="5">
        <f>SLOPE(C74:S74,C$43:S$43)</f>
        <v>7.3333729274510486E-3</v>
      </c>
    </row>
    <row r="75" spans="1:21" x14ac:dyDescent="0.25">
      <c r="A75">
        <v>32</v>
      </c>
      <c r="B75" t="s">
        <v>32</v>
      </c>
      <c r="C75" s="4">
        <f t="shared" ref="C75:S75" si="34">LN(C36)</f>
        <v>1.1600209167967532</v>
      </c>
      <c r="D75" s="4">
        <f t="shared" si="34"/>
        <v>1.1505720275988207</v>
      </c>
      <c r="E75" s="4">
        <f t="shared" si="34"/>
        <v>1.0116009116784799</v>
      </c>
      <c r="F75" s="4">
        <f t="shared" si="34"/>
        <v>0.94000725849147115</v>
      </c>
      <c r="G75" s="4">
        <f t="shared" si="34"/>
        <v>1.1216775615991057</v>
      </c>
      <c r="H75" s="4">
        <f t="shared" si="34"/>
        <v>1.0224509277025455</v>
      </c>
      <c r="I75" s="4">
        <f t="shared" si="34"/>
        <v>1.1314021114911006</v>
      </c>
      <c r="J75" s="4">
        <f t="shared" si="34"/>
        <v>1.1151415906193203</v>
      </c>
      <c r="K75" s="4">
        <f t="shared" si="34"/>
        <v>0.95551144502743635</v>
      </c>
      <c r="L75" s="4">
        <f t="shared" si="34"/>
        <v>1.0473189942805592</v>
      </c>
      <c r="M75" s="4">
        <f t="shared" si="34"/>
        <v>1.1052568313867783</v>
      </c>
      <c r="N75" s="4">
        <f t="shared" si="34"/>
        <v>1.0508216248317612</v>
      </c>
      <c r="O75" s="4">
        <f t="shared" si="34"/>
        <v>1.3110318766193438</v>
      </c>
      <c r="P75" s="4">
        <f t="shared" si="34"/>
        <v>1.3762440252663892</v>
      </c>
      <c r="Q75" s="4" t="e">
        <f t="shared" si="34"/>
        <v>#VALUE!</v>
      </c>
      <c r="R75" s="4">
        <f t="shared" si="34"/>
        <v>1.4906543764441336</v>
      </c>
      <c r="S75" s="4">
        <f t="shared" si="34"/>
        <v>1.4255150742731719</v>
      </c>
      <c r="T75" s="4"/>
      <c r="U75" s="5" t="e">
        <f>SLOPE(C75:S75,C$43:S$43)</f>
        <v>#VALUE!</v>
      </c>
    </row>
    <row r="76" spans="1:21" x14ac:dyDescent="0.25">
      <c r="A76">
        <v>33</v>
      </c>
      <c r="B76" t="s">
        <v>33</v>
      </c>
      <c r="C76" s="4">
        <f t="shared" ref="C76:S76" si="35">LN(C37)</f>
        <v>1.506297153514587</v>
      </c>
      <c r="D76" s="4">
        <f t="shared" si="35"/>
        <v>1.4492691602812791</v>
      </c>
      <c r="E76" s="4">
        <f t="shared" si="35"/>
        <v>1.8357763546448294</v>
      </c>
      <c r="F76" s="4">
        <f t="shared" si="35"/>
        <v>2.3105532626432224</v>
      </c>
      <c r="G76" s="4">
        <f t="shared" si="35"/>
        <v>2.2407096892759584</v>
      </c>
      <c r="H76" s="4">
        <f t="shared" si="35"/>
        <v>2.2628310571695076</v>
      </c>
      <c r="I76" s="4" t="e">
        <f t="shared" si="35"/>
        <v>#VALUE!</v>
      </c>
      <c r="J76" s="4" t="e">
        <f t="shared" si="35"/>
        <v>#VALUE!</v>
      </c>
      <c r="K76" s="4">
        <f t="shared" si="35"/>
        <v>2.0541237336955462</v>
      </c>
      <c r="L76" s="4">
        <f t="shared" si="35"/>
        <v>2.0693912058263346</v>
      </c>
      <c r="M76" s="4">
        <f t="shared" si="35"/>
        <v>2.0605135317943168</v>
      </c>
      <c r="N76" s="4">
        <f t="shared" si="35"/>
        <v>2.1077860146889784</v>
      </c>
      <c r="O76" s="4">
        <f t="shared" si="35"/>
        <v>2.0438143640366846</v>
      </c>
      <c r="P76" s="4">
        <f t="shared" si="35"/>
        <v>2.0731719286662407</v>
      </c>
      <c r="Q76" s="4">
        <f t="shared" si="35"/>
        <v>2.0554049638515948</v>
      </c>
      <c r="R76" s="4">
        <f t="shared" si="35"/>
        <v>2.2082744135228043</v>
      </c>
      <c r="S76" s="4" t="e">
        <f t="shared" si="35"/>
        <v>#VALUE!</v>
      </c>
      <c r="T76" s="4"/>
      <c r="U76" s="5" t="e">
        <f>SLOPE(C76:S76,C$43:S$43)</f>
        <v>#VALUE!</v>
      </c>
    </row>
    <row r="77" spans="1:21" x14ac:dyDescent="0.25">
      <c r="A77">
        <v>34</v>
      </c>
      <c r="B77" t="s">
        <v>34</v>
      </c>
      <c r="C77" s="4">
        <f t="shared" ref="C77:Q77" si="36">LN(C38)</f>
        <v>1.5260563034950492</v>
      </c>
      <c r="D77" s="4">
        <f t="shared" si="36"/>
        <v>0.67803354274989713</v>
      </c>
      <c r="E77" s="4">
        <f t="shared" si="36"/>
        <v>1.4422019930581866</v>
      </c>
      <c r="F77" s="4">
        <f t="shared" si="36"/>
        <v>1.5539252025038417</v>
      </c>
      <c r="G77" s="4">
        <f t="shared" si="36"/>
        <v>1.4770487243883548</v>
      </c>
      <c r="H77" s="4">
        <f t="shared" si="36"/>
        <v>1.5769147207285403</v>
      </c>
      <c r="I77" s="4" t="e">
        <f t="shared" si="36"/>
        <v>#NUM!</v>
      </c>
      <c r="J77" s="4" t="e">
        <f t="shared" si="36"/>
        <v>#NUM!</v>
      </c>
      <c r="K77" s="4">
        <f t="shared" si="36"/>
        <v>1.4838746894587547</v>
      </c>
      <c r="L77" s="4">
        <f t="shared" si="36"/>
        <v>1.7155981082624909</v>
      </c>
      <c r="M77" s="4" t="e">
        <f t="shared" si="36"/>
        <v>#NUM!</v>
      </c>
      <c r="N77" s="4" t="e">
        <f t="shared" si="36"/>
        <v>#VALUE!</v>
      </c>
      <c r="O77" s="4" t="e">
        <f t="shared" si="36"/>
        <v>#VALUE!</v>
      </c>
      <c r="P77" s="4" t="e">
        <f t="shared" si="36"/>
        <v>#VALUE!</v>
      </c>
      <c r="Q77" s="4" t="e">
        <f t="shared" si="36"/>
        <v>#VALUE!</v>
      </c>
      <c r="R77" s="4"/>
      <c r="S77" s="4"/>
      <c r="T77" s="4"/>
      <c r="U77" s="5" t="e">
        <f>SLOPE(C77:Q77,C$43:Q$43)</f>
        <v>#NUM!</v>
      </c>
    </row>
    <row r="78" spans="1:21" x14ac:dyDescent="0.25">
      <c r="A78">
        <v>36</v>
      </c>
      <c r="B78" t="s">
        <v>35</v>
      </c>
      <c r="C78" s="4" t="e">
        <f t="shared" ref="C78:S78" si="37">LN(C39)</f>
        <v>#VALUE!</v>
      </c>
      <c r="D78" s="4"/>
      <c r="E78" s="4" t="e">
        <f t="shared" si="37"/>
        <v>#VALUE!</v>
      </c>
      <c r="F78" s="4" t="e">
        <f t="shared" si="37"/>
        <v>#VALUE!</v>
      </c>
      <c r="G78" s="4" t="e">
        <f t="shared" si="37"/>
        <v>#VALUE!</v>
      </c>
      <c r="H78" s="4">
        <f t="shared" si="37"/>
        <v>-3.0459207484708574E-2</v>
      </c>
      <c r="I78" s="4">
        <f t="shared" si="37"/>
        <v>0.82855181756614826</v>
      </c>
      <c r="J78" s="4">
        <f t="shared" si="37"/>
        <v>0.91228271047661635</v>
      </c>
      <c r="K78" s="4">
        <f t="shared" si="37"/>
        <v>0.82417544296634937</v>
      </c>
      <c r="L78" s="4">
        <f t="shared" si="37"/>
        <v>1.6213664832993742</v>
      </c>
      <c r="M78" s="4">
        <f t="shared" si="37"/>
        <v>1.297463147413275</v>
      </c>
      <c r="N78" s="4">
        <f t="shared" si="37"/>
        <v>1.4469189829363254</v>
      </c>
      <c r="O78" s="4">
        <f t="shared" si="37"/>
        <v>1.220829921392359</v>
      </c>
      <c r="P78" s="4">
        <f t="shared" si="37"/>
        <v>1.3660916538023711</v>
      </c>
      <c r="Q78" s="4">
        <f t="shared" si="37"/>
        <v>1.5789787049493917</v>
      </c>
      <c r="R78" s="4">
        <f t="shared" si="37"/>
        <v>1.5706970841176697</v>
      </c>
      <c r="S78" s="4">
        <f t="shared" si="37"/>
        <v>1.506297153514587</v>
      </c>
      <c r="T78" s="4"/>
      <c r="U78" s="5" t="e">
        <f>SLOPE(C78:S78,C$43:S$43)</f>
        <v>#VALUE!</v>
      </c>
    </row>
    <row r="79" spans="1:21" ht="13.9" customHeight="1" x14ac:dyDescent="0.25"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5"/>
    </row>
  </sheetData>
  <sortState ref="A5:V39">
    <sortCondition ref="U5:U39"/>
  </sortState>
  <mergeCells count="2">
    <mergeCell ref="U3:U4"/>
    <mergeCell ref="U42:U4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workbookViewId="0">
      <selection activeCell="U20" sqref="U20"/>
    </sheetView>
  </sheetViews>
  <sheetFormatPr defaultRowHeight="15" x14ac:dyDescent="0.25"/>
  <cols>
    <col min="1" max="1" width="0.85546875" customWidth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SDR CVD all ages WHO HfA A</vt:lpstr>
      <vt:lpstr>Graph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Arne Bjornberg</dc:creator>
  <cp:lastModifiedBy>Reboul</cp:lastModifiedBy>
  <dcterms:created xsi:type="dcterms:W3CDTF">2014-09-22T08:30:06Z</dcterms:created>
  <dcterms:modified xsi:type="dcterms:W3CDTF">2019-01-09T10:03:47Z</dcterms:modified>
</cp:coreProperties>
</file>